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en_skoroszyt" defaultThemeVersion="124226"/>
  <bookViews>
    <workbookView xWindow="480" yWindow="105" windowWidth="18195" windowHeight="10545"/>
  </bookViews>
  <sheets>
    <sheet name="Table of Contents" sheetId="1" r:id="rId1"/>
    <sheet name="(1)" sheetId="2" r:id="rId2"/>
    <sheet name="(1a)" sheetId="4" r:id="rId3"/>
    <sheet name="(2)" sheetId="5" r:id="rId4"/>
    <sheet name="(3)" sheetId="6" r:id="rId5"/>
    <sheet name="(4)" sheetId="7" r:id="rId6"/>
    <sheet name="(5)" sheetId="8" r:id="rId7"/>
    <sheet name="(6)" sheetId="9" r:id="rId8"/>
    <sheet name="(7)" sheetId="10" r:id="rId9"/>
    <sheet name="(8)" sheetId="11" r:id="rId10"/>
    <sheet name="(9)" sheetId="12" r:id="rId11"/>
    <sheet name="(10)" sheetId="13" r:id="rId12"/>
    <sheet name="(11)" sheetId="14" r:id="rId13"/>
    <sheet name="(12)" sheetId="15" r:id="rId14"/>
    <sheet name="(13)" sheetId="16" r:id="rId15"/>
    <sheet name="(14)" sheetId="17" r:id="rId16"/>
  </sheets>
  <definedNames>
    <definedName name="_xlnm.Print_Area" localSheetId="1">'(1)'!$A$3:$O$58</definedName>
    <definedName name="_xlnm.Print_Area" localSheetId="11">'(10)'!$A$3:$R$41</definedName>
    <definedName name="_xlnm.Print_Area" localSheetId="12">'(11)'!$A$3:$R$10</definedName>
    <definedName name="_xlnm.Print_Area" localSheetId="13">'(12)'!$A$3:$S$7</definedName>
    <definedName name="_xlnm.Print_Area" localSheetId="14">'(13)'!$A$3:$M$10</definedName>
    <definedName name="_xlnm.Print_Area" localSheetId="15">'(14)'!$A$3:$I$17</definedName>
    <definedName name="_xlnm.Print_Area" localSheetId="2">'(1a)'!$A$3:$O$34</definedName>
    <definedName name="_xlnm.Print_Area" localSheetId="3">'(2)'!$A$3:$O$61</definedName>
    <definedName name="_xlnm.Print_Area" localSheetId="4">'(3)'!$A$3:$O$46</definedName>
    <definedName name="_xlnm.Print_Area" localSheetId="5">'(4)'!$A$3:$O$26</definedName>
    <definedName name="_xlnm.Print_Area" localSheetId="6">'(5)'!$A$27:$O$48</definedName>
    <definedName name="_xlnm.Print_Area" localSheetId="7">'(6)'!$A$3:$O$26</definedName>
    <definedName name="_xlnm.Print_Area" localSheetId="8">'(7)'!$A$3:$R$55</definedName>
    <definedName name="_xlnm.Print_Area" localSheetId="9">'(8)'!$A$3:$R$31</definedName>
    <definedName name="_xlnm.Print_Area" localSheetId="10">'(9)'!$A$3:$S$23</definedName>
    <definedName name="_xlnm.Print_Area" localSheetId="0">'Table of Contents'!$B$1:$D$25</definedName>
  </definedNames>
  <calcPr calcId="145621"/>
</workbook>
</file>

<file path=xl/calcChain.xml><?xml version="1.0" encoding="utf-8"?>
<calcChain xmlns="http://schemas.openxmlformats.org/spreadsheetml/2006/main">
  <c r="K47" i="5" l="1"/>
  <c r="J34" i="11" l="1"/>
  <c r="I34" i="11"/>
  <c r="H34" i="11"/>
  <c r="G34" i="11"/>
  <c r="F34" i="11"/>
  <c r="E34" i="11"/>
  <c r="D34" i="11"/>
  <c r="Q33" i="11"/>
  <c r="R33" i="11" s="1"/>
  <c r="N33" i="11"/>
  <c r="O33" i="11" s="1"/>
  <c r="K33" i="11"/>
  <c r="L33" i="11" s="1"/>
  <c r="O34" i="11" l="1"/>
  <c r="L34" i="11"/>
  <c r="R34" i="11"/>
  <c r="I34" i="4" l="1"/>
  <c r="H34" i="4"/>
  <c r="G34" i="4"/>
  <c r="F34" i="4"/>
  <c r="E34" i="4"/>
  <c r="D34" i="4"/>
  <c r="I33" i="4"/>
  <c r="H33" i="4"/>
  <c r="G33" i="4"/>
  <c r="F33" i="4"/>
  <c r="E33" i="4"/>
  <c r="D33" i="4"/>
  <c r="I32" i="4"/>
  <c r="H32" i="4"/>
  <c r="G32" i="4"/>
  <c r="F32" i="4"/>
  <c r="E32" i="4"/>
  <c r="D32" i="4"/>
  <c r="I31" i="4"/>
  <c r="H31" i="4"/>
  <c r="G31" i="4"/>
  <c r="F31" i="4"/>
  <c r="E31" i="4"/>
  <c r="D31" i="4"/>
  <c r="I30" i="4"/>
  <c r="H30" i="4"/>
  <c r="G30" i="4"/>
  <c r="F30" i="4"/>
  <c r="E30" i="4"/>
  <c r="D30" i="4"/>
  <c r="I29" i="4"/>
  <c r="H29" i="4"/>
  <c r="G29" i="4"/>
  <c r="F29" i="4"/>
  <c r="E29" i="4"/>
  <c r="D29" i="4"/>
  <c r="I28" i="4"/>
  <c r="H28" i="4"/>
  <c r="G28" i="4"/>
  <c r="F28" i="4"/>
  <c r="E28" i="4"/>
  <c r="D28" i="4"/>
  <c r="I27" i="4"/>
  <c r="H27" i="4"/>
  <c r="G27" i="4"/>
  <c r="F27" i="4"/>
  <c r="E27" i="4"/>
  <c r="D27" i="4"/>
  <c r="I26" i="4"/>
  <c r="H26" i="4"/>
  <c r="G26" i="4"/>
  <c r="F26" i="4"/>
  <c r="E26" i="4"/>
  <c r="D26" i="4"/>
  <c r="I25" i="4"/>
  <c r="H25" i="4"/>
  <c r="G25" i="4"/>
  <c r="F25" i="4"/>
  <c r="E25" i="4"/>
  <c r="D25" i="4"/>
  <c r="I23" i="4"/>
  <c r="H23" i="4"/>
  <c r="G23" i="4"/>
  <c r="F23" i="4"/>
  <c r="E23" i="4"/>
  <c r="D23" i="4"/>
</calcChain>
</file>

<file path=xl/sharedStrings.xml><?xml version="1.0" encoding="utf-8"?>
<sst xmlns="http://schemas.openxmlformats.org/spreadsheetml/2006/main" count="1187" uniqueCount="500">
  <si>
    <t>Powrót do spisu treści</t>
  </si>
  <si>
    <t>Back to table of contents</t>
  </si>
  <si>
    <t>tys. zł, narastająco od początku roku</t>
  </si>
  <si>
    <t>PLN thousand, year-to-date basis</t>
  </si>
  <si>
    <t>Zmiana r/r</t>
  </si>
  <si>
    <t>Skonsolidowany rachunek zysków i strat</t>
  </si>
  <si>
    <t>Consolidated income statement</t>
  </si>
  <si>
    <t>30/06/2015</t>
  </si>
  <si>
    <t>31/03/2015</t>
  </si>
  <si>
    <t>31/12/2014</t>
  </si>
  <si>
    <t>30/09/2014</t>
  </si>
  <si>
    <t>30/06/2014</t>
  </si>
  <si>
    <t>31/03/2014</t>
  </si>
  <si>
    <t>Change y/y</t>
  </si>
  <si>
    <t>Przychody z tytułu odsetek</t>
  </si>
  <si>
    <t>Interest income</t>
  </si>
  <si>
    <t>Koszty z tytułu odsetek</t>
  </si>
  <si>
    <t>Interest expense</t>
  </si>
  <si>
    <t xml:space="preserve">Wynik z tytułu odsetek </t>
  </si>
  <si>
    <t xml:space="preserve">Net interest income </t>
  </si>
  <si>
    <t>Przychody z tytułu opłat i prowizji</t>
  </si>
  <si>
    <t>Fee and commission income</t>
  </si>
  <si>
    <t>Koszty z tytułu opłat i prowizji</t>
  </si>
  <si>
    <t>Fee and commission expense</t>
  </si>
  <si>
    <t>Wynik z tytułu opłat i prowizji</t>
  </si>
  <si>
    <t>Net fee and commission income</t>
  </si>
  <si>
    <t>Przychody z tytułu dywidend</t>
  </si>
  <si>
    <t>Dividend income</t>
  </si>
  <si>
    <t>Wynik na działalności handlowej</t>
  </si>
  <si>
    <t>Net trading income</t>
  </si>
  <si>
    <t>Wynik na działalności inwestycyjnej</t>
  </si>
  <si>
    <t>Result on investing activities</t>
  </si>
  <si>
    <t>Wynik na rachunkowości zabezpieczeń</t>
  </si>
  <si>
    <t>Result on hedge accounting</t>
  </si>
  <si>
    <t>Pozostałe przychody operacyjne</t>
  </si>
  <si>
    <t>Other operating income</t>
  </si>
  <si>
    <t>Wynik odpisów z tytułu utraty wartości aktywów finansowych oraz rezerw na zobowiązania warunkowe</t>
  </si>
  <si>
    <t>Net impairment losses on financial assets and contingent liabilities</t>
  </si>
  <si>
    <t>Ogólne koszty administracyjne</t>
  </si>
  <si>
    <t>General administrative expenses</t>
  </si>
  <si>
    <t>Amortyzacja</t>
  </si>
  <si>
    <t>Depreciation and amortization</t>
  </si>
  <si>
    <t>Pozostałe koszty operacyjne</t>
  </si>
  <si>
    <t>Other operating expenses</t>
  </si>
  <si>
    <t>Wynik na działalności operacyjnej</t>
  </si>
  <si>
    <t>Operating result</t>
  </si>
  <si>
    <t>Udział w zyskach/stratach jednostek stowarzyszonych</t>
  </si>
  <si>
    <t>Share in profit (loss) of associates</t>
  </si>
  <si>
    <t>Zysk (strata) brutto</t>
  </si>
  <si>
    <t>Profit (loss) before income tax</t>
  </si>
  <si>
    <t>Podatek dochodowy</t>
  </si>
  <si>
    <t>Income tax expense</t>
  </si>
  <si>
    <t>Zysk (strata) netto</t>
  </si>
  <si>
    <t>Net profit (loss) for the period</t>
  </si>
  <si>
    <t>– przypadający na akcjonariuszy Grupy</t>
  </si>
  <si>
    <t>– attributable to equity holders of the Group</t>
  </si>
  <si>
    <t>tys. zł, kwartalnie</t>
  </si>
  <si>
    <t>PLN thousand, quarterly basis</t>
  </si>
  <si>
    <t>Zmiana kw/kw</t>
  </si>
  <si>
    <t>IIQ 2015</t>
  </si>
  <si>
    <t>IQ 2015</t>
  </si>
  <si>
    <t>IVQ 2014</t>
  </si>
  <si>
    <t>IIIQ 2014</t>
  </si>
  <si>
    <t>IIQ 2014</t>
  </si>
  <si>
    <t>IQ 2014</t>
  </si>
  <si>
    <t>Change q/q</t>
  </si>
  <si>
    <t xml:space="preserve">Wynik na rachunkowości zabezpieczeń </t>
  </si>
  <si>
    <t>Net impairment losses on financial assets 
and contingent liabilities</t>
  </si>
  <si>
    <t xml:space="preserve">Amortyzacja </t>
  </si>
  <si>
    <t>Skonsolidowane sprawozdanie z całkowitych dochodów</t>
  </si>
  <si>
    <t>Consolidated statement of comprehensive income</t>
  </si>
  <si>
    <t>Zysk (strata) netto za okres</t>
  </si>
  <si>
    <t>Inne całkowite dochody</t>
  </si>
  <si>
    <t>Other comprehensive income</t>
  </si>
  <si>
    <t>Pozycje, które zostaną następnie przeklasyfikowane na zyski lub straty po spełnieniu określonych warunków</t>
  </si>
  <si>
    <t>Items that are or may be reclassified 
subsequently to profit or loss</t>
  </si>
  <si>
    <t>Wycena aktywów finansowych dostępnych do sprzedaży</t>
  </si>
  <si>
    <t xml:space="preserve">Net change in valuation of available for sale financial assets </t>
  </si>
  <si>
    <t>Wycena instrumentów pochodnych zabezpieczających przyszłe przepływy pieniężne</t>
  </si>
  <si>
    <t>Net change in valuation of cash flow hedges</t>
  </si>
  <si>
    <t>Podatek odroczony</t>
  </si>
  <si>
    <t>Deferred tax</t>
  </si>
  <si>
    <t>Pozycje, które nie zostaną przeklasyfikowane na zyski lub straty</t>
  </si>
  <si>
    <t>Items that will not be reclassified to profit or loss</t>
  </si>
  <si>
    <t>Wycena metodą aktuarialną świadczeń pracowniczych</t>
  </si>
  <si>
    <t>Actuarial valuation of employee benefits</t>
  </si>
  <si>
    <t>Inne całkowite dochody (netto)</t>
  </si>
  <si>
    <t>Other comprehensive income (net of tax)</t>
  </si>
  <si>
    <t xml:space="preserve">Całkowite dochody ogółem </t>
  </si>
  <si>
    <t>Total comprehensive income for the period</t>
  </si>
  <si>
    <t>- przypadające na akcjonariuszy Grupy</t>
  </si>
  <si>
    <t>- attributable to equity holders of the Group</t>
  </si>
  <si>
    <t>Wynik z tytułu odsetek</t>
  </si>
  <si>
    <t>Net interest income</t>
  </si>
  <si>
    <t>Należności od banków</t>
  </si>
  <si>
    <t>Loans and advances to banks</t>
  </si>
  <si>
    <t>W rachunku bieżącym udzielone klientom</t>
  </si>
  <si>
    <t>Loans and advances to customers in current accounts</t>
  </si>
  <si>
    <t>Kredyty i pożyczki udzielone klientom, w tym:</t>
  </si>
  <si>
    <t>Loans and advances to customers, in this:</t>
  </si>
  <si>
    <t>– przedsiębiorstwa</t>
  </si>
  <si>
    <t>– corporate</t>
  </si>
  <si>
    <t>– gospodarstwa domowe</t>
  </si>
  <si>
    <t>– households</t>
  </si>
  <si>
    <t>– instytucje sektora budżetowego</t>
  </si>
  <si>
    <t>– budget entities</t>
  </si>
  <si>
    <t>– pozostałe podmioty</t>
  </si>
  <si>
    <t>– other entities</t>
  </si>
  <si>
    <t>Instrumenty zabezpieczające i zabezpieczane</t>
  </si>
  <si>
    <t>Hedging instruments and hedged items</t>
  </si>
  <si>
    <t>Zakupione papiery wartościowe z otrzymanym przyrzeczeniem odkupu</t>
  </si>
  <si>
    <t>Reverse repo transactions</t>
  </si>
  <si>
    <t>Dłużne papiery wartościowe, w tym:</t>
  </si>
  <si>
    <t>Debt securities, in this:</t>
  </si>
  <si>
    <t>– przeznaczone do obrotu</t>
  </si>
  <si>
    <t>– held for trading</t>
  </si>
  <si>
    <t>– dostępne do sprzedaży</t>
  </si>
  <si>
    <t>– available for sale</t>
  </si>
  <si>
    <t>Koszty odsetek</t>
  </si>
  <si>
    <t xml:space="preserve">Zobowiązania wobec banków </t>
  </si>
  <si>
    <t>Amounts due to banks</t>
  </si>
  <si>
    <t>Zobowiązania z tytułu emisji dłużnych papierów wartościowych</t>
  </si>
  <si>
    <t>Debt securities issued</t>
  </si>
  <si>
    <t xml:space="preserve">Zobowiązania wobec klientów, w tym: </t>
  </si>
  <si>
    <t>Amounts due to customers:</t>
  </si>
  <si>
    <t>Sprzedane papiery wartościowe z udzielonym przyrzeczeniem odkupu</t>
  </si>
  <si>
    <t>Repo transactions</t>
  </si>
  <si>
    <t>Przychody z tytułu opłat i prowizji:</t>
  </si>
  <si>
    <t>– od kredytów i pożyczek</t>
  </si>
  <si>
    <t>– loans and advances</t>
  </si>
  <si>
    <t xml:space="preserve">– od operacji rozliczeniowych </t>
  </si>
  <si>
    <t>– settlements</t>
  </si>
  <si>
    <t>– od obsługi rachunków</t>
  </si>
  <si>
    <t>– account maintenance</t>
  </si>
  <si>
    <t>– od zobowiązań gwarancyjnych</t>
  </si>
  <si>
    <t>– guarantee commitments</t>
  </si>
  <si>
    <t>– od operacji brokerskich</t>
  </si>
  <si>
    <t>– brokerage operations</t>
  </si>
  <si>
    <t>– od kart płatniczych</t>
  </si>
  <si>
    <t>– payment cards</t>
  </si>
  <si>
    <t>– od sprzedaży produktów ubezpieczeniowych</t>
  </si>
  <si>
    <t>– insurance activity</t>
  </si>
  <si>
    <t>– z tytułu zarządzania aktywami</t>
  </si>
  <si>
    <t>– asset management</t>
  </si>
  <si>
    <t>– pozostałe</t>
  </si>
  <si>
    <t xml:space="preserve">– other </t>
  </si>
  <si>
    <t>Koszty z tytułu opłat i prowizji:</t>
  </si>
  <si>
    <t>– od otrzymanych kredytów i pożyczek</t>
  </si>
  <si>
    <t>– other</t>
  </si>
  <si>
    <t>Zysk na sprzedaży lub likwidacji środków trwałych, 
wartości niematerialnych</t>
  </si>
  <si>
    <t xml:space="preserve">Profit on sale or liquidation of property, plant 
and equipment, intangible assets </t>
  </si>
  <si>
    <t>Zysk z tytułu sprzedaży towarów i usług</t>
  </si>
  <si>
    <t>Sales of goods and services</t>
  </si>
  <si>
    <t xml:space="preserve">Rozwiązanie rezerw na sprawy sporne
i pozostałe zobowiązania </t>
  </si>
  <si>
    <t>Release of provisions for litigation and claims, 
and other liabilities</t>
  </si>
  <si>
    <t>Z tytułu odzyskania kosztów windykacji</t>
  </si>
  <si>
    <t xml:space="preserve">Recovery of debt collection costs </t>
  </si>
  <si>
    <t>Z tytułu odzyskanych należności przedawnionych, umorzonych i nieściągalnych oraz spłaty należności wyłączonych ze skonsolidowanego sprawozdania z sytuacji finansowej</t>
  </si>
  <si>
    <t>Recovery of overdue debts, redeemed receivables, noncollectible debts and payment of receivables that were excluded from the consolidated statement of financial position</t>
  </si>
  <si>
    <t>Wycena nieruchomości inwestycyjnej</t>
  </si>
  <si>
    <t>Valuation of investment property</t>
  </si>
  <si>
    <t>Przychody z działalności leasingowej</t>
  </si>
  <si>
    <t>Income from leasing operations</t>
  </si>
  <si>
    <t>Inne przychody operacyjne</t>
  </si>
  <si>
    <t xml:space="preserve">Other </t>
  </si>
  <si>
    <t>Pozostałe przychody operacyjne, razem</t>
  </si>
  <si>
    <t>Total other operating income</t>
  </si>
  <si>
    <t>Z tytułu odzyskanych należności przedawnionych, umorzonych i nieściągalnych oraz spłaty należności wyłączonych ze skonsolidowanego sprawozdania z sytuacji finansowej</t>
  </si>
  <si>
    <t>Ogólne koszty administracyjne i amortyzacja</t>
  </si>
  <si>
    <t>General administrative expenses, amortization and depreciation</t>
  </si>
  <si>
    <t>Koszty marketingu</t>
  </si>
  <si>
    <t>Marketing</t>
  </si>
  <si>
    <t>Koszty informatyczne i telekomunikacyjne</t>
  </si>
  <si>
    <t>IT and telecom costs</t>
  </si>
  <si>
    <t xml:space="preserve">Czynsze </t>
  </si>
  <si>
    <t xml:space="preserve">Rental expenses </t>
  </si>
  <si>
    <t>Pozostałe koszty rzeczowe</t>
  </si>
  <si>
    <t>Other non-personnel expenses</t>
  </si>
  <si>
    <t>Pozostałe usługi obce</t>
  </si>
  <si>
    <t>Other external services</t>
  </si>
  <si>
    <t>Podróże służbowe</t>
  </si>
  <si>
    <t>Business travels</t>
  </si>
  <si>
    <t>Koszty bankomatów i obsługi gotówkowej</t>
  </si>
  <si>
    <t>ATM and cash handling costs</t>
  </si>
  <si>
    <t>Koszty outsourcingu w działalności leasingowej</t>
  </si>
  <si>
    <t>Costs of outsourcing services related to leasing operations</t>
  </si>
  <si>
    <t xml:space="preserve">Opłata na Bankowy Fundusz Gwarancyjny </t>
  </si>
  <si>
    <t>Bank Guarantee Fund fee</t>
  </si>
  <si>
    <t>Opłata na koszty nadzoru (KNF)</t>
  </si>
  <si>
    <t>Polish Financial Supervision Authority fee</t>
  </si>
  <si>
    <t>Ogólne koszty administracyjne, razem</t>
  </si>
  <si>
    <t>Total general administrative expenses</t>
  </si>
  <si>
    <t xml:space="preserve">Rzeczowe aktywa trwałe </t>
  </si>
  <si>
    <t>Property, plant and equipment</t>
  </si>
  <si>
    <t>Wartości niematerialne</t>
  </si>
  <si>
    <t>Intangible assets</t>
  </si>
  <si>
    <t>Odpisy z tytułu utraty wartości na wartości niematerialne</t>
  </si>
  <si>
    <t>Impairment allowances on intangible assets</t>
  </si>
  <si>
    <t>Odpisy z tytułu utraty wartości na inwestycje</t>
  </si>
  <si>
    <t>Impairment allowances on investments</t>
  </si>
  <si>
    <t>Amortyzacja, razem</t>
  </si>
  <si>
    <t>Total depreciation and amortization</t>
  </si>
  <si>
    <t>Ogólne koszty administracyjne i amortyzacja, razem</t>
  </si>
  <si>
    <t>Total general administrative expenses, depreciation and amortisation</t>
  </si>
  <si>
    <t>Strata na sprzedaży lub likwidacji środków trwałych, wartości niematerialnych</t>
  </si>
  <si>
    <t>Loss on sale or liquidation of property,
plant and equipment, intangible assets</t>
  </si>
  <si>
    <t>Z tytułu utworzonych odpisów aktualizujących wartość pozostałych należności</t>
  </si>
  <si>
    <t>Z tytułu windykacji należności</t>
  </si>
  <si>
    <t>Debt collection</t>
  </si>
  <si>
    <t>Z tytuły przekazanych darowizn</t>
  </si>
  <si>
    <t>Donations made</t>
  </si>
  <si>
    <t>Koszty z działalności leasingowej</t>
  </si>
  <si>
    <t>Costs of leasing operations</t>
  </si>
  <si>
    <t xml:space="preserve">Investment property valuation </t>
  </si>
  <si>
    <t>Other</t>
  </si>
  <si>
    <t>Pozostałe koszty operacyjne, razem</t>
  </si>
  <si>
    <t>Total other operating expenses</t>
  </si>
  <si>
    <t xml:space="preserve">Strata na sprzedaży lub likwidacji środków trwałych, wartości niematerialnych </t>
  </si>
  <si>
    <t xml:space="preserve">Z tytułu utworzonych odpisów aktualizujących wartość pozostałych należności </t>
  </si>
  <si>
    <t>tys. zł</t>
  </si>
  <si>
    <t>PLN thousand</t>
  </si>
  <si>
    <t>Zmiana kw./kw.</t>
  </si>
  <si>
    <t>Skonsolidowane sprawozdanie z sytuacji finansowej</t>
  </si>
  <si>
    <t>Consolidated statement of financial position</t>
  </si>
  <si>
    <t>AKTYWA</t>
  </si>
  <si>
    <t>ASSETS</t>
  </si>
  <si>
    <t>Kasa i środki w Banku Centralnym</t>
  </si>
  <si>
    <t>Cash and balances with the Central Bank</t>
  </si>
  <si>
    <t>Należności z tytułu zakupionych papierów wartościowych 
z otrzymanym przyrzeczeniem odkupu</t>
  </si>
  <si>
    <t xml:space="preserve">Reverse repo transactions </t>
  </si>
  <si>
    <t>Papiery wartościowe przeznaczone do obrotu</t>
  </si>
  <si>
    <t>Debt securities held for trading</t>
  </si>
  <si>
    <t>Pochodne instrumenty finansowe</t>
  </si>
  <si>
    <t>Derivative financial instruments</t>
  </si>
  <si>
    <t>Instrumenty zabezpieczające</t>
  </si>
  <si>
    <t>Hedging instruments</t>
  </si>
  <si>
    <t>Kredyty i pożyczki udzielone klientom</t>
  </si>
  <si>
    <t>Loans and advances to customers</t>
  </si>
  <si>
    <t>Aktywa finansowe dostępne do sprzedaży</t>
  </si>
  <si>
    <t>Available for sale financial assets</t>
  </si>
  <si>
    <t>Pozostałe dłużne papiery wartościowe</t>
  </si>
  <si>
    <t>Other debt securities</t>
  </si>
  <si>
    <t>Nieruchomości inwestycyjne</t>
  </si>
  <si>
    <t>Investment property</t>
  </si>
  <si>
    <t>Inwestycje w jednostkach stowarzyszonych</t>
  </si>
  <si>
    <t>Investments in associates</t>
  </si>
  <si>
    <t xml:space="preserve">Wartości niematerialne </t>
  </si>
  <si>
    <t xml:space="preserve">Intangible assets </t>
  </si>
  <si>
    <t>Rzeczowe aktywa trwałe</t>
  </si>
  <si>
    <t>Aktywa z tytułu odroczonego podatku dochodowego</t>
  </si>
  <si>
    <t>Deferred tax assets</t>
  </si>
  <si>
    <t>Należności z tytułu bieżącego podatku dochodowego</t>
  </si>
  <si>
    <t xml:space="preserve">Current tax assets  </t>
  </si>
  <si>
    <t>Inne aktywa</t>
  </si>
  <si>
    <t>Other assets</t>
  </si>
  <si>
    <t>AKTYWA RAZEM</t>
  </si>
  <si>
    <t>TOTAL ASSETS</t>
  </si>
  <si>
    <t>ZOBOWIĄZANIA</t>
  </si>
  <si>
    <t>LIABILITIES</t>
  </si>
  <si>
    <t>Zobowiązania wobec banków</t>
  </si>
  <si>
    <t>Zobowiązania z tytułu sprzedanych papierów wartościowych 
z udzielonym przyrzeczeniem odkupu</t>
  </si>
  <si>
    <t>Różnice z zabezpieczenia wartości godziwej przed ryzykiem stopy procentowej przypadające na pozycje zabezpieczane</t>
  </si>
  <si>
    <t>Differences resulting from fair value hedges against interest rate risk attributable to hedged items</t>
  </si>
  <si>
    <t>Zobowiązania finansowe przeznaczone do obrotu</t>
  </si>
  <si>
    <t xml:space="preserve">Financial liabilities held for trading </t>
  </si>
  <si>
    <t xml:space="preserve">Pochodne instrumenty finansowe </t>
  </si>
  <si>
    <t>Zobowiązania wobec klientów</t>
  </si>
  <si>
    <t>Amounts due to customers</t>
  </si>
  <si>
    <t>Zobowiązania podporządkowane</t>
  </si>
  <si>
    <t>Subordinated liabilities</t>
  </si>
  <si>
    <t>Pozostałe zobowiązania</t>
  </si>
  <si>
    <t>Other liabilities</t>
  </si>
  <si>
    <t>Rezerwa z tytułu odroczonego podatku dochodowego</t>
  </si>
  <si>
    <t xml:space="preserve">Provision for deferred tax </t>
  </si>
  <si>
    <r>
      <t xml:space="preserve">Zobowiązania z tytułu </t>
    </r>
    <r>
      <rPr>
        <sz val="10"/>
        <color theme="1"/>
        <rFont val="Tahoma"/>
        <family val="2"/>
        <charset val="238"/>
      </rPr>
      <t>bieżącego podatku dochodowego</t>
    </r>
  </si>
  <si>
    <t>Deferred tax liabilities</t>
  </si>
  <si>
    <t>Rezerwy</t>
  </si>
  <si>
    <t>Provisions</t>
  </si>
  <si>
    <t>ZOBOWIĄZANIA RAZEM</t>
  </si>
  <si>
    <t>TOTAL LIABILITIES</t>
  </si>
  <si>
    <t>KAPITAŁ WŁASNY</t>
  </si>
  <si>
    <t>EQUITY</t>
  </si>
  <si>
    <t>Kapitał akcyjny</t>
  </si>
  <si>
    <t>Share capital</t>
  </si>
  <si>
    <t>Kapitał zapasowy</t>
  </si>
  <si>
    <t>Other supplementary capital</t>
  </si>
  <si>
    <t>Pozostałe kapitały rezerwowe</t>
  </si>
  <si>
    <t>Other reserve capital</t>
  </si>
  <si>
    <t>Kapitał z aktualizacji wyceny</t>
  </si>
  <si>
    <t>Revaluation reserve</t>
  </si>
  <si>
    <t>Zyski zatrzymane:</t>
  </si>
  <si>
    <t>Retained earnings</t>
  </si>
  <si>
    <t xml:space="preserve">    - wynik z lat ubiegłych oraz niepodzielony wynik finansowy</t>
  </si>
  <si>
    <t xml:space="preserve">   - retained profit</t>
  </si>
  <si>
    <t xml:space="preserve">    - wynik bieżącego okresu</t>
  </si>
  <si>
    <t xml:space="preserve">   - net profit for the period</t>
  </si>
  <si>
    <t>KAPITAŁ WŁASNY RAZEM</t>
  </si>
  <si>
    <t>TOTAL EQUITY</t>
  </si>
  <si>
    <t>ZOBOWIĄZANIA I KAPITAŁ WŁASNY RAZEM</t>
  </si>
  <si>
    <t>TOTAL LIABILITIES AND EQUITY</t>
  </si>
  <si>
    <t>W rachunku bieżącym:</t>
  </si>
  <si>
    <t>Current accounts:</t>
  </si>
  <si>
    <t>- corporate</t>
  </si>
  <si>
    <t>– gospodarstwa domowe:</t>
  </si>
  <si>
    <t>- households:</t>
  </si>
  <si>
    <t xml:space="preserve">        – klienci indywidualni</t>
  </si>
  <si>
    <t xml:space="preserve">     - individual customers</t>
  </si>
  <si>
    <t xml:space="preserve">        – przedsiębiorcy indywidualni</t>
  </si>
  <si>
    <t xml:space="preserve">     - individual entrepreneurs</t>
  </si>
  <si>
    <t xml:space="preserve">        – rolnicy</t>
  </si>
  <si>
    <t xml:space="preserve">     - farmers</t>
  </si>
  <si>
    <t>- budget entities</t>
  </si>
  <si>
    <t>- other entities</t>
  </si>
  <si>
    <t>Kredyty i pożyczki:</t>
  </si>
  <si>
    <t>Non-current loans and advances:</t>
  </si>
  <si>
    <t>– przedsiębiorstwa:</t>
  </si>
  <si>
    <t>- corporate:</t>
  </si>
  <si>
    <t>– inwestycyjne</t>
  </si>
  <si>
    <t xml:space="preserve">     - investment loans </t>
  </si>
  <si>
    <t>– obrotowe</t>
  </si>
  <si>
    <t xml:space="preserve">     - revolving loans</t>
  </si>
  <si>
    <t xml:space="preserve">– pozostałe </t>
  </si>
  <si>
    <t xml:space="preserve">     - other</t>
  </si>
  <si>
    <t xml:space="preserve">     – klienci indywidualni, w tym:</t>
  </si>
  <si>
    <t xml:space="preserve">        – nieruchomości</t>
  </si>
  <si>
    <t xml:space="preserve">       - mortgage loans</t>
  </si>
  <si>
    <t xml:space="preserve">     – przedsiębiorcy indywidualni</t>
  </si>
  <si>
    <t xml:space="preserve">     – rolnicy</t>
  </si>
  <si>
    <t>Należności leasingowe</t>
  </si>
  <si>
    <t>Lease receivables</t>
  </si>
  <si>
    <t>Pozostałe</t>
  </si>
  <si>
    <t>Kredyty i pożyczki brutto, razem</t>
  </si>
  <si>
    <t>Total loans and advances (gross)</t>
  </si>
  <si>
    <t>Odpisy na należności (wielkość ujemna)</t>
  </si>
  <si>
    <t>Impairment allowances (negative value)</t>
  </si>
  <si>
    <t>Kredyty i pożyczki netto, razem</t>
  </si>
  <si>
    <t>Total loans and advances (net)</t>
  </si>
  <si>
    <t>Skupione wierzytelności udzielone klientom</t>
  </si>
  <si>
    <t>Purchased receivables from customers</t>
  </si>
  <si>
    <t>Kredyty preferencyjne, brutto*</t>
  </si>
  <si>
    <t>Preferential loans, gross*</t>
  </si>
  <si>
    <t>Share of preferential loans 
in total farmers' loans</t>
  </si>
  <si>
    <t>pp</t>
  </si>
  <si>
    <t>* Kredyty i pożyczki preferencyjne (udzielane z dopłatami agencji rządowych) udzielone przedsiębiorstwom, rolnikom oraz przedsiębiorcom indywidualnym.</t>
  </si>
  <si>
    <t>* Preferential loans and advances (granted with additional payments from government agencies) granted to businesses, farmers and individual entrepreneurs.</t>
  </si>
  <si>
    <t>Kredyty i pożyczki udzielone klientom, razem</t>
  </si>
  <si>
    <t>Loans and advances to customers, total</t>
  </si>
  <si>
    <t>Loans and advances, gross</t>
  </si>
  <si>
    <t>Loans and advances, net</t>
  </si>
  <si>
    <t>Not impaired exposures</t>
  </si>
  <si>
    <t>Zaangażowanie bilansowe brutto</t>
  </si>
  <si>
    <t>Gross exposure</t>
  </si>
  <si>
    <t>Zaangażowanie bilansowe netto</t>
  </si>
  <si>
    <t>Net exposure</t>
  </si>
  <si>
    <t>Amounts owed to customers</t>
  </si>
  <si>
    <t>Pozostałe podmioty finansowe:</t>
  </si>
  <si>
    <t>Other financial institutions:</t>
  </si>
  <si>
    <t>Rachunki bieżące</t>
  </si>
  <si>
    <t>Current accounts</t>
  </si>
  <si>
    <t>Depozyty terminowe</t>
  </si>
  <si>
    <t>Term deposits</t>
  </si>
  <si>
    <t>Kredyty i pożyczki otrzymane</t>
  </si>
  <si>
    <t>Loans and advances received</t>
  </si>
  <si>
    <t xml:space="preserve">Inne zobowiązania, w tym: </t>
  </si>
  <si>
    <t>Other liabilities, in this:</t>
  </si>
  <si>
    <t>– z tytułu zabezpieczeń pieniężnych</t>
  </si>
  <si>
    <t>- cash collaterals</t>
  </si>
  <si>
    <t>- other</t>
  </si>
  <si>
    <t>Klienci indywidualni:</t>
  </si>
  <si>
    <t>Individual customers:</t>
  </si>
  <si>
    <t>Klienci korporacyjni:</t>
  </si>
  <si>
    <t>Corporate:</t>
  </si>
  <si>
    <t xml:space="preserve">- other </t>
  </si>
  <si>
    <t>w tym rolnicy:</t>
  </si>
  <si>
    <t>of which farmers:</t>
  </si>
  <si>
    <t>Klienci sektora budżetowego:</t>
  </si>
  <si>
    <t>Budget entities:</t>
  </si>
  <si>
    <t>Zobowiązania wobec klientów, razem</t>
  </si>
  <si>
    <t>Total amounts due to customers</t>
  </si>
  <si>
    <t>Amounts owed to banks</t>
  </si>
  <si>
    <t>Depozyty międzybankowe</t>
  </si>
  <si>
    <t>Interbank deposits</t>
  </si>
  <si>
    <t>Inne zobowiązania</t>
  </si>
  <si>
    <t>Zobowiązania wobec banków, razem</t>
  </si>
  <si>
    <t xml:space="preserve">Total amounts due to banks </t>
  </si>
  <si>
    <t>Współczynnik kapitałowy</t>
  </si>
  <si>
    <t>Capital Adequacy Ratio</t>
  </si>
  <si>
    <t>Razem fundusze własne</t>
  </si>
  <si>
    <t>Own funds and short-term capital</t>
  </si>
  <si>
    <t>Całkowity wymóg kapitałowy</t>
  </si>
  <si>
    <t>Total capital requirement</t>
  </si>
  <si>
    <t>Łączny współczynnik kapitałowy (%)</t>
  </si>
  <si>
    <t>Capital adequacy ratio (%)</t>
  </si>
  <si>
    <t>narastająco od początku roku</t>
  </si>
  <si>
    <t>year-to-date basis</t>
  </si>
  <si>
    <t>Wskaźniki finansowe</t>
  </si>
  <si>
    <t>Financial ratios</t>
  </si>
  <si>
    <t>Stopa zwrotu z kapitału (ROE)</t>
  </si>
  <si>
    <t>Return on Equity (ROE)</t>
  </si>
  <si>
    <t>Stopa zwrotu z aktywów (ROA)</t>
  </si>
  <si>
    <t>Return on Assets (ROA)</t>
  </si>
  <si>
    <t>Marża odsetkowa netto (NIM)</t>
  </si>
  <si>
    <t>Net Interest Margin (NIM)</t>
  </si>
  <si>
    <t>Koszty / Dochody (C/I)</t>
  </si>
  <si>
    <t>Cost / Income (C/I)</t>
  </si>
  <si>
    <t>Koszty ryzyka kredytowego (CoC)</t>
  </si>
  <si>
    <t>Cost of Credit Risk (CoC)</t>
  </si>
  <si>
    <t>w etatach</t>
  </si>
  <si>
    <t xml:space="preserve">in FTE </t>
  </si>
  <si>
    <t>Zatrudnienie w Banku</t>
  </si>
  <si>
    <t>Staffing in Bank stand-alone</t>
  </si>
  <si>
    <t>Centrala</t>
  </si>
  <si>
    <t>Head Office</t>
  </si>
  <si>
    <t>Sieć</t>
  </si>
  <si>
    <t>Network</t>
  </si>
  <si>
    <t>Razem</t>
  </si>
  <si>
    <t xml:space="preserve">Total </t>
  </si>
  <si>
    <t>stan na koniec okresu</t>
  </si>
  <si>
    <t>as at period-end</t>
  </si>
  <si>
    <t>Sieć placówek</t>
  </si>
  <si>
    <t>Oddziały operacyjne/Oddziały wiodące*</t>
  </si>
  <si>
    <t>Operating branches/Leading branches*</t>
  </si>
  <si>
    <t>Oddziały podległe/Oddziały*</t>
  </si>
  <si>
    <t>Subordinate branches/Branches*</t>
  </si>
  <si>
    <t>Total</t>
  </si>
  <si>
    <t>Podstawowe dane finansowe 
Grupy Kapitałowej Banku BGŻ BNP Paribas S.A.*</t>
  </si>
  <si>
    <t>Key financial data of 
Bank BGŻ BNP Paribas S.A. Group*</t>
  </si>
  <si>
    <r>
      <rPr>
        <b/>
        <sz val="11"/>
        <color theme="0"/>
        <rFont val="Tahoma"/>
        <family val="2"/>
        <charset val="238"/>
      </rPr>
      <t xml:space="preserve">  </t>
    </r>
    <r>
      <rPr>
        <b/>
        <u/>
        <sz val="11"/>
        <color theme="0"/>
        <rFont val="Tahoma"/>
        <family val="2"/>
        <charset val="238"/>
      </rPr>
      <t>Spis treści</t>
    </r>
  </si>
  <si>
    <r>
      <rPr>
        <b/>
        <sz val="11"/>
        <color theme="0"/>
        <rFont val="Tahoma"/>
        <family val="2"/>
        <charset val="238"/>
      </rPr>
      <t xml:space="preserve">  </t>
    </r>
    <r>
      <rPr>
        <b/>
        <u/>
        <sz val="11"/>
        <color theme="0"/>
        <rFont val="Tahoma"/>
        <family val="2"/>
        <charset val="238"/>
      </rPr>
      <t>Table of contents</t>
    </r>
  </si>
  <si>
    <t>Nr arkusza / Sheet no.</t>
  </si>
  <si>
    <t>(1)</t>
  </si>
  <si>
    <t>(1a)</t>
  </si>
  <si>
    <t>(2)</t>
  </si>
  <si>
    <t>(3)</t>
  </si>
  <si>
    <t>(4)</t>
  </si>
  <si>
    <t>General administrative expenses and depreciation</t>
  </si>
  <si>
    <t>(5)</t>
  </si>
  <si>
    <t>(6)</t>
  </si>
  <si>
    <t>(7)</t>
  </si>
  <si>
    <t>(8)</t>
  </si>
  <si>
    <t>Jakość portfela kredytowego</t>
  </si>
  <si>
    <t>Quality of loan portfolio</t>
  </si>
  <si>
    <t>(9)</t>
  </si>
  <si>
    <t>(10)</t>
  </si>
  <si>
    <t>(11)</t>
  </si>
  <si>
    <t>Capital adequacy ratio</t>
  </si>
  <si>
    <t>(12)</t>
  </si>
  <si>
    <t>(13)</t>
  </si>
  <si>
    <t>Zatrudnienie, liczba placówek</t>
  </si>
  <si>
    <t>Staffing and number of branches</t>
  </si>
  <si>
    <t>(14)</t>
  </si>
  <si>
    <t xml:space="preserve">* Dane za 1 półrocze 2015 r. dotyczą połączonego Banku BGŻ BNP Paribas. </t>
  </si>
  <si>
    <t>Transakcja połączenia została przeprowadzona z zastosowaniem metody wartości księgowej. Wyniki BNPP Polska zostały ujęte w skonsolidowanym wyniku Grupy prospektywnie tj. od 30.04.2015 r. Dane porównawcze za poprzednie okresy nie zostały przekształcone (dane za 1 półrocze 2014 r. dotyczą tylko dla GK Banku BGŻ).</t>
  </si>
  <si>
    <t xml:space="preserve">* Data for H1 2015 refer to the merged Bank BGŻ BNP Paribas. </t>
  </si>
  <si>
    <r>
      <t xml:space="preserve">The merger was carried out using </t>
    </r>
    <r>
      <rPr>
        <sz val="10"/>
        <color rgb="FF000000"/>
        <rFont val="Arial"/>
        <family val="2"/>
        <charset val="238"/>
      </rPr>
      <t xml:space="preserve">the book value method. </t>
    </r>
    <r>
      <rPr>
        <sz val="10"/>
        <color rgb="FF262626"/>
        <rFont val="Arial"/>
        <family val="2"/>
        <charset val="238"/>
      </rPr>
      <t>The results of the operations of BNPP Polska were recognized in the consolidated financial statements of the Capital Group of Bank BGŻ BNP Paribas prospectively, i.e. as from 30 April 2015. The Group’s comparative data for the preceding periods were not restated (data for H1 2014 refer to Bank BGŻ Group alone).</t>
    </r>
  </si>
  <si>
    <t>Udział kredytów preferencyjnych
w kredytach rolników</t>
  </si>
  <si>
    <t>30/09/2015</t>
  </si>
  <si>
    <t>IIIQ 2015</t>
  </si>
  <si>
    <t>-</t>
  </si>
  <si>
    <t>Koszty pracownicze</t>
  </si>
  <si>
    <t>Personnel expenses</t>
  </si>
  <si>
    <t>– koszty wynagrodzeń</t>
  </si>
  <si>
    <t>– wages and salaries</t>
  </si>
  <si>
    <t>– koszty ubezpieczeń społecznych i innych świadczeń na rzecz pracowników</t>
  </si>
  <si>
    <t>– social benefits and other fringe benefits</t>
  </si>
  <si>
    <t>Other operating expense</t>
  </si>
  <si>
    <t>Z tytułu utworzenia rezerw na sprawy sporne i pozostałe zobowiązania</t>
  </si>
  <si>
    <t xml:space="preserve">Provisions for litigation and claims, 
and other liabilities </t>
  </si>
  <si>
    <t xml:space="preserve">Z tytułu utworzenia rezerw na sprawy sporne i pozostałe zobowiązania </t>
  </si>
  <si>
    <t xml:space="preserve">Impairment charges on other receivables </t>
  </si>
  <si>
    <t>Zmiana narastająco</t>
  </si>
  <si>
    <t>Change YTD</t>
  </si>
  <si>
    <t>Skupione wierzytelności*</t>
  </si>
  <si>
    <t>Purchased debt*</t>
  </si>
  <si>
    <t>Inne należności*</t>
  </si>
  <si>
    <t>Other receivables*</t>
  </si>
  <si>
    <t>Poniesione, ale niezidentyfikowane straty (IBNR)</t>
  </si>
  <si>
    <t>Odpis z tytułu utraty wartości należności analizowanych portfelowo, dla których nie wystąpiła utrata wartości</t>
  </si>
  <si>
    <t>Impairment allowances on receivables assessed collectively with no impairment recognized</t>
  </si>
  <si>
    <t>Należności, które utraciły wartość</t>
  </si>
  <si>
    <t>Impaired exposures</t>
  </si>
  <si>
    <t>Odpis z tytułu utraty wartości należności analizowanych portfelowo i indywidualnie</t>
  </si>
  <si>
    <t>Impairment allowances on receivables assessed collectively and individually</t>
  </si>
  <si>
    <t>Wskaźniki:</t>
  </si>
  <si>
    <t>Ratios:</t>
  </si>
  <si>
    <t>Udział należności, które utraciły wartość w portfelu kredytowym brutto</t>
  </si>
  <si>
    <t>Share of impaired exposures in total gross loan portfolio</t>
  </si>
  <si>
    <t>Pokrycie odpisami należności, które utraciły wartość</t>
  </si>
  <si>
    <t>Provision coverage of impaired loans</t>
  </si>
  <si>
    <t>Kredyty netto / Depozyty (L/D)</t>
  </si>
  <si>
    <t>Net loans / Deposits (L/D)</t>
  </si>
  <si>
    <t xml:space="preserve">* Po połączeniu zmieniła się klasyfikacja oddziałów na: Oddziały Wiodące (78) i Oddziały (459); łącznie wg stanu na 30.09.2015r. - 537 oddziałów </t>
  </si>
  <si>
    <t>* After the merger the branch classification has been changed into: Leading Branches (78) and Branches (459); as at the end of September 2015 537 branches in total</t>
  </si>
  <si>
    <r>
      <t xml:space="preserve">Earnings per share 
</t>
    </r>
    <r>
      <rPr>
        <sz val="10"/>
        <color indexed="8"/>
        <rFont val="Tahoma"/>
        <family val="2"/>
        <charset val="238"/>
      </rPr>
      <t>(in PLN per share)</t>
    </r>
  </si>
  <si>
    <r>
      <t xml:space="preserve">Zysk (strata) na jedną akcję
</t>
    </r>
    <r>
      <rPr>
        <sz val="10"/>
        <color indexed="8"/>
        <rFont val="Tahoma"/>
        <family val="2"/>
        <charset val="238"/>
      </rPr>
      <t>(wyrażony w PLN na jedną akcję)</t>
    </r>
  </si>
  <si>
    <r>
      <t xml:space="preserve">Zysk (strata) na jedną akcję 
</t>
    </r>
    <r>
      <rPr>
        <sz val="10"/>
        <color indexed="8"/>
        <rFont val="Tahoma"/>
        <family val="2"/>
        <charset val="238"/>
      </rPr>
      <t>(wyrażony w PLN na jedną akcję)</t>
    </r>
  </si>
  <si>
    <t xml:space="preserve">Koszty pracownicze </t>
  </si>
  <si>
    <t xml:space="preserve">    - individual customers, in this:</t>
  </si>
  <si>
    <t xml:space="preserve">    - individual entrepreneurs</t>
  </si>
  <si>
    <t xml:space="preserve">    - farmers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</si>
</sst>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z_ł_-;\-* #,##0.00\ _z_ł_-;_-* &quot;-&quot;??\ _z_ł_-;_-@_-"/>
    <numFmt numFmtId="164" formatCode="_(* #,##0_);_(* \(#,##0\);_(* &quot;-&quot;??_);_(@_)"/>
    <numFmt numFmtId="165" formatCode="_-* #,##0.00_-;\-* #,##0.00_-;_-* &quot;-&quot;??_-;_-@_-"/>
    <numFmt numFmtId="166" formatCode="_(* #,##0.0%_);_(* \(#,##0.0%\);_(* &quot;-&quot;??_);_(@_)"/>
    <numFmt numFmtId="167" formatCode="dd\/mm\/yyyy"/>
    <numFmt numFmtId="168" formatCode="_(* #,##0.00_);_(* \(#,##0.00\);_(* &quot;-&quot;??_);_(@_)"/>
    <numFmt numFmtId="169" formatCode="0.0%"/>
    <numFmt numFmtId="170" formatCode="_(* #,##0.000_);_(* \(#,##0.000\);_(* &quot;-&quot;??_);_(@_)"/>
    <numFmt numFmtId="171" formatCode="_(* #,##0.0000_);_(* \(#,##0.0000\);_(* &quot;-&quot;??_);_(@_)"/>
    <numFmt numFmtId="172" formatCode="_(* #,##0.0_);_(* \(#,##0.0\);_(* &quot;-&quot;??_);_(@_)"/>
    <numFmt numFmtId="173" formatCode="0.000%"/>
  </numFmts>
  <fonts count="66">
    <font>
      <sz val="11"/>
      <color theme="1"/>
      <name val="Calibri"/>
      <family val="2"/>
      <charset val="238"/>
      <scheme val="minor"/>
    </font>
    <font>
      <sz val="11"/>
      <color theme="1"/>
      <name val="Calibri"/>
      <family val="2"/>
      <charset val="238"/>
      <scheme val="minor"/>
    </font>
    <font>
      <u/>
      <sz val="9.35"/>
      <color theme="10"/>
      <name val="Czcionka tekstu podstawowego"/>
      <family val="2"/>
      <charset val="238"/>
    </font>
    <font>
      <u/>
      <sz val="9.35"/>
      <color rgb="FF177B57"/>
      <name val="Czcionka tekstu podstawowego"/>
      <family val="2"/>
      <charset val="238"/>
    </font>
    <font>
      <sz val="11"/>
      <color rgb="FF177B57"/>
      <name val="Tahoma"/>
      <family val="2"/>
      <charset val="238"/>
    </font>
    <font>
      <sz val="11"/>
      <color indexed="8"/>
      <name val="Tahoma"/>
      <family val="2"/>
      <charset val="238"/>
    </font>
    <font>
      <sz val="11"/>
      <name val="Tahoma"/>
      <family val="2"/>
      <charset val="238"/>
    </font>
    <font>
      <sz val="11"/>
      <color indexed="8"/>
      <name val="Czcionka tekstu podstawowego"/>
      <family val="2"/>
      <charset val="238"/>
    </font>
    <font>
      <sz val="10"/>
      <color indexed="8"/>
      <name val="Tahoma"/>
      <family val="2"/>
      <charset val="238"/>
    </font>
    <font>
      <i/>
      <sz val="10"/>
      <color indexed="8"/>
      <name val="Tahoma"/>
      <family val="2"/>
      <charset val="238"/>
    </font>
    <font>
      <i/>
      <sz val="10"/>
      <name val="Tahoma"/>
      <family val="2"/>
      <charset val="238"/>
    </font>
    <font>
      <b/>
      <sz val="11"/>
      <color indexed="8"/>
      <name val="Calibri"/>
      <family val="2"/>
      <charset val="238"/>
    </font>
    <font>
      <b/>
      <u/>
      <sz val="11"/>
      <color indexed="9"/>
      <name val="Calibri"/>
      <family val="2"/>
      <charset val="238"/>
    </font>
    <font>
      <b/>
      <sz val="11"/>
      <color indexed="9"/>
      <name val="Calibri"/>
      <family val="2"/>
      <charset val="238"/>
    </font>
    <font>
      <sz val="11"/>
      <color indexed="9"/>
      <name val="Tahoma"/>
      <family val="2"/>
      <charset val="238"/>
    </font>
    <font>
      <b/>
      <sz val="10"/>
      <color indexed="8"/>
      <name val="Tahoma"/>
      <family val="2"/>
      <charset val="238"/>
    </font>
    <font>
      <b/>
      <sz val="11"/>
      <color indexed="8"/>
      <name val="Tahoma"/>
      <family val="2"/>
      <charset val="238"/>
    </font>
    <font>
      <b/>
      <sz val="11"/>
      <color indexed="10"/>
      <name val="Tahoma"/>
      <family val="2"/>
      <charset val="238"/>
    </font>
    <font>
      <b/>
      <sz val="10"/>
      <color rgb="FF177B57"/>
      <name val="Tahoma"/>
      <family val="2"/>
      <charset val="238"/>
    </font>
    <font>
      <b/>
      <sz val="11"/>
      <color rgb="FF177B57"/>
      <name val="Tahoma"/>
      <family val="2"/>
      <charset val="238"/>
    </font>
    <font>
      <b/>
      <sz val="10"/>
      <color theme="0"/>
      <name val="Tahoma"/>
      <family val="2"/>
      <charset val="238"/>
    </font>
    <font>
      <sz val="11"/>
      <color theme="0"/>
      <name val="Tahoma"/>
      <family val="2"/>
      <charset val="238"/>
    </font>
    <font>
      <sz val="9"/>
      <color theme="1" tint="0.499984740745262"/>
      <name val="Tahoma"/>
      <family val="2"/>
      <charset val="238"/>
    </font>
    <font>
      <b/>
      <i/>
      <sz val="11"/>
      <color indexed="8"/>
      <name val="Tahoma"/>
      <family val="2"/>
      <charset val="238"/>
    </font>
    <font>
      <b/>
      <sz val="10"/>
      <color theme="1"/>
      <name val="Tahoma"/>
      <family val="2"/>
      <charset val="238"/>
    </font>
    <font>
      <b/>
      <sz val="10"/>
      <name val="Tahoma"/>
      <family val="2"/>
      <charset val="238"/>
    </font>
    <font>
      <b/>
      <sz val="11"/>
      <name val="Tahoma"/>
      <family val="2"/>
      <charset val="238"/>
    </font>
    <font>
      <b/>
      <i/>
      <sz val="9"/>
      <name val="Tahoma"/>
      <family val="2"/>
      <charset val="238"/>
    </font>
    <font>
      <sz val="10"/>
      <name val="Tahoma"/>
      <family val="2"/>
      <charset val="238"/>
    </font>
    <font>
      <b/>
      <i/>
      <sz val="9"/>
      <color indexed="8"/>
      <name val="Tahoma"/>
      <family val="2"/>
      <charset val="238"/>
    </font>
    <font>
      <sz val="11"/>
      <color indexed="10"/>
      <name val="Tahoma"/>
      <family val="2"/>
      <charset val="238"/>
    </font>
    <font>
      <i/>
      <sz val="10"/>
      <color rgb="FFFF0000"/>
      <name val="Tahoma"/>
      <family val="2"/>
      <charset val="238"/>
    </font>
    <font>
      <sz val="11"/>
      <color indexed="62"/>
      <name val="Tahoma"/>
      <family val="2"/>
      <charset val="238"/>
    </font>
    <font>
      <i/>
      <sz val="8"/>
      <name val="Tahoma"/>
      <family val="2"/>
      <charset val="238"/>
    </font>
    <font>
      <b/>
      <sz val="11"/>
      <color rgb="FF177B57"/>
      <name val="Calibri"/>
      <family val="2"/>
      <charset val="238"/>
    </font>
    <font>
      <sz val="10"/>
      <color theme="1"/>
      <name val="Tahoma"/>
      <family val="2"/>
      <charset val="238"/>
    </font>
    <font>
      <sz val="11"/>
      <color rgb="FF177B57"/>
      <name val="Czcionka tekstu podstawowego"/>
      <family val="2"/>
      <charset val="238"/>
    </font>
    <font>
      <i/>
      <sz val="11"/>
      <color indexed="8"/>
      <name val="Tahoma"/>
      <family val="2"/>
      <charset val="238"/>
    </font>
    <font>
      <u/>
      <sz val="9.35"/>
      <color indexed="12"/>
      <name val="Tahoma"/>
      <family val="2"/>
      <charset val="238"/>
    </font>
    <font>
      <sz val="11"/>
      <color indexed="8"/>
      <name val="Calibri"/>
      <family val="2"/>
      <charset val="238"/>
    </font>
    <font>
      <b/>
      <sz val="11"/>
      <name val="Calibri"/>
      <family val="2"/>
      <charset val="238"/>
    </font>
    <font>
      <b/>
      <sz val="11"/>
      <color indexed="8"/>
      <name val="Czcionka tekstu podstawowego"/>
      <family val="2"/>
      <charset val="238"/>
    </font>
    <font>
      <b/>
      <sz val="11"/>
      <color rgb="FF177B57"/>
      <name val="Czcionka tekstu podstawowego"/>
      <family val="2"/>
      <charset val="238"/>
    </font>
    <font>
      <i/>
      <sz val="8"/>
      <color indexed="8"/>
      <name val="Tahoma"/>
      <family val="2"/>
      <charset val="238"/>
    </font>
    <font>
      <sz val="10"/>
      <color indexed="48"/>
      <name val="Tahoma"/>
      <family val="2"/>
      <charset val="238"/>
    </font>
    <font>
      <sz val="11"/>
      <color indexed="10"/>
      <name val="Czcionka tekstu podstawowego"/>
      <family val="2"/>
      <charset val="238"/>
    </font>
    <font>
      <sz val="11"/>
      <name val="Czcionka tekstu podstawowego"/>
      <family val="2"/>
      <charset val="238"/>
    </font>
    <font>
      <b/>
      <u/>
      <sz val="10"/>
      <color indexed="8"/>
      <name val="Tahoma"/>
      <family val="2"/>
      <charset val="238"/>
    </font>
    <font>
      <sz val="10"/>
      <color indexed="8"/>
      <name val="Arial"/>
      <family val="2"/>
      <charset val="238"/>
    </font>
    <font>
      <b/>
      <u/>
      <sz val="10"/>
      <name val="Tahoma"/>
      <family val="2"/>
      <charset val="238"/>
    </font>
    <font>
      <b/>
      <sz val="12"/>
      <color indexed="8"/>
      <name val="Calibri"/>
      <family val="2"/>
      <charset val="238"/>
    </font>
    <font>
      <b/>
      <sz val="12"/>
      <color rgb="FF177B57"/>
      <name val="Calibri"/>
      <family val="2"/>
      <charset val="238"/>
    </font>
    <font>
      <b/>
      <sz val="10"/>
      <color indexed="62"/>
      <name val="Tahoma"/>
      <family val="2"/>
      <charset val="238"/>
    </font>
    <font>
      <sz val="11"/>
      <color rgb="FFFF0000"/>
      <name val="Tahoma"/>
      <family val="2"/>
      <charset val="238"/>
    </font>
    <font>
      <sz val="10"/>
      <color indexed="62"/>
      <name val="Tahoma"/>
      <family val="2"/>
      <charset val="238"/>
    </font>
    <font>
      <sz val="9"/>
      <name val="Tahoma"/>
      <family val="2"/>
      <charset val="238"/>
    </font>
    <font>
      <b/>
      <sz val="14"/>
      <color indexed="8"/>
      <name val="Tahoma"/>
      <family val="2"/>
      <charset val="238"/>
    </font>
    <font>
      <b/>
      <sz val="14"/>
      <name val="Tahoma"/>
      <family val="2"/>
      <charset val="238"/>
    </font>
    <font>
      <b/>
      <u/>
      <sz val="11"/>
      <color theme="0"/>
      <name val="Tahoma"/>
      <family val="2"/>
      <charset val="238"/>
    </font>
    <font>
      <b/>
      <sz val="11"/>
      <color theme="0"/>
      <name val="Tahoma"/>
      <family val="2"/>
      <charset val="238"/>
    </font>
    <font>
      <sz val="10"/>
      <color rgb="FF177B57"/>
      <name val="Tahoma"/>
      <family val="2"/>
      <charset val="238"/>
    </font>
    <font>
      <sz val="10"/>
      <color rgb="FF000000"/>
      <name val="Arial"/>
      <family val="2"/>
      <charset val="238"/>
    </font>
    <font>
      <sz val="10"/>
      <color rgb="FF262626"/>
      <name val="Arial"/>
      <family val="2"/>
      <charset val="238"/>
    </font>
    <font>
      <sz val="11"/>
      <color theme="1"/>
      <name val="Czcionka tekstu podstawowego"/>
      <family val="2"/>
      <charset val="238"/>
    </font>
    <font>
      <sz val="11"/>
      <color theme="1"/>
      <name val="Tahoma"/>
      <family val="2"/>
      <charset val="238"/>
    </font>
    <font>
      <i/>
      <sz val="10"/>
      <color theme="1"/>
      <name val="Tahoma"/>
      <family val="2"/>
      <charset val="238"/>
    </font>
  </fonts>
  <fills count="7">
    <fill>
      <patternFill patternType="none"/>
    </fill>
    <fill>
      <patternFill patternType="gray125"/>
    </fill>
    <fill>
      <patternFill patternType="solid">
        <fgColor rgb="FF177B57"/>
        <bgColor indexed="64"/>
      </patternFill>
    </fill>
    <fill>
      <patternFill patternType="solid">
        <fgColor rgb="FFD2DCAA"/>
        <bgColor indexed="64"/>
      </patternFill>
    </fill>
    <fill>
      <patternFill patternType="solid">
        <fgColor indexed="9"/>
        <bgColor indexed="64"/>
      </patternFill>
    </fill>
    <fill>
      <patternFill patternType="solid">
        <fgColor theme="0"/>
        <bgColor indexed="64"/>
      </patternFill>
    </fill>
    <fill>
      <patternFill patternType="solid">
        <fgColor indexed="22"/>
        <bgColor indexed="64"/>
      </patternFill>
    </fill>
  </fills>
  <borders count="14">
    <border>
      <left/>
      <right/>
      <top/>
      <bottom/>
      <diagonal/>
    </border>
    <border>
      <left/>
      <right/>
      <top/>
      <bottom style="thin">
        <color indexed="49"/>
      </bottom>
      <diagonal/>
    </border>
    <border>
      <left style="thick">
        <color indexed="9"/>
      </left>
      <right style="thick">
        <color indexed="9"/>
      </right>
      <top/>
      <bottom style="thin">
        <color indexed="49"/>
      </bottom>
      <diagonal/>
    </border>
    <border>
      <left style="thick">
        <color indexed="9"/>
      </left>
      <right/>
      <top/>
      <bottom style="thin">
        <color indexed="49"/>
      </bottom>
      <diagonal/>
    </border>
    <border>
      <left/>
      <right style="thick">
        <color theme="0"/>
      </right>
      <top style="thin">
        <color indexed="49"/>
      </top>
      <bottom/>
      <diagonal/>
    </border>
    <border>
      <left/>
      <right style="thick">
        <color theme="0"/>
      </right>
      <top/>
      <bottom/>
      <diagonal/>
    </border>
    <border>
      <left/>
      <right/>
      <top/>
      <bottom style="hair">
        <color indexed="64"/>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style="thick">
        <color indexed="9"/>
      </right>
      <top/>
      <bottom style="thin">
        <color indexed="49"/>
      </bottom>
      <diagonal/>
    </border>
    <border>
      <left style="thick">
        <color theme="0"/>
      </left>
      <right/>
      <top/>
      <bottom/>
      <diagonal/>
    </border>
    <border>
      <left/>
      <right/>
      <top style="double">
        <color indexed="64"/>
      </top>
      <bottom/>
      <diagonal/>
    </border>
    <border>
      <left/>
      <right/>
      <top style="thin">
        <color indexed="64"/>
      </top>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alignment vertical="top"/>
      <protection locked="0"/>
    </xf>
    <xf numFmtId="165" fontId="7" fillId="0" borderId="0" applyFont="0" applyFill="0" applyBorder="0" applyAlignment="0" applyProtection="0"/>
    <xf numFmtId="0" fontId="63" fillId="0" borderId="0"/>
    <xf numFmtId="9" fontId="7" fillId="0" borderId="0" applyFont="0" applyFill="0" applyBorder="0" applyAlignment="0" applyProtection="0"/>
    <xf numFmtId="165" fontId="7" fillId="0" borderId="0" applyFont="0" applyFill="0" applyBorder="0" applyAlignment="0" applyProtection="0"/>
  </cellStyleXfs>
  <cellXfs count="424">
    <xf numFmtId="0" fontId="0" fillId="0" borderId="0" xfId="0"/>
    <xf numFmtId="0" fontId="3" fillId="0" borderId="0" xfId="3" applyFont="1" applyAlignment="1" applyProtection="1"/>
    <xf numFmtId="0" fontId="3" fillId="0" borderId="0" xfId="3" applyFont="1" applyFill="1" applyAlignment="1" applyProtection="1"/>
    <xf numFmtId="0" fontId="4" fillId="0" borderId="0" xfId="0" applyFont="1"/>
    <xf numFmtId="0" fontId="5" fillId="0" borderId="0" xfId="0" applyFont="1"/>
    <xf numFmtId="0" fontId="6" fillId="0" borderId="0" xfId="0" applyFont="1"/>
    <xf numFmtId="164" fontId="5" fillId="0" borderId="0" xfId="0" applyNumberFormat="1" applyFont="1"/>
    <xf numFmtId="0" fontId="9" fillId="0" borderId="0" xfId="0" applyFont="1" applyAlignment="1">
      <alignment vertical="top" wrapText="1"/>
    </xf>
    <xf numFmtId="0" fontId="10" fillId="0" borderId="0" xfId="0" applyFont="1" applyAlignment="1">
      <alignment horizontal="left" vertical="top" wrapText="1"/>
    </xf>
    <xf numFmtId="0" fontId="12" fillId="2" borderId="1" xfId="0" applyFont="1" applyFill="1" applyBorder="1" applyAlignment="1">
      <alignment horizontal="left" vertical="center" indent="1"/>
    </xf>
    <xf numFmtId="167" fontId="13" fillId="2" borderId="2" xfId="0" applyNumberFormat="1" applyFont="1" applyFill="1" applyBorder="1" applyAlignment="1">
      <alignment horizontal="center" vertical="center" wrapText="1"/>
    </xf>
    <xf numFmtId="0" fontId="5" fillId="0" borderId="0" xfId="0" applyFont="1" applyAlignment="1">
      <alignment horizontal="left" indent="1"/>
    </xf>
    <xf numFmtId="0" fontId="6" fillId="3" borderId="4" xfId="0" applyFont="1" applyFill="1" applyBorder="1"/>
    <xf numFmtId="0" fontId="8" fillId="0" borderId="0" xfId="0" applyFont="1" applyAlignment="1">
      <alignment horizontal="left" vertical="top" wrapText="1" indent="1"/>
    </xf>
    <xf numFmtId="0" fontId="8" fillId="3" borderId="5" xfId="0" applyFont="1" applyFill="1" applyBorder="1" applyAlignment="1">
      <alignment horizontal="left" vertical="top" wrapText="1" indent="1"/>
    </xf>
    <xf numFmtId="0" fontId="5" fillId="0" borderId="0" xfId="0" applyFont="1" applyFill="1"/>
    <xf numFmtId="0" fontId="15" fillId="0" borderId="0" xfId="0" applyFont="1" applyAlignment="1">
      <alignment horizontal="left" vertical="top" wrapText="1" indent="1"/>
    </xf>
    <xf numFmtId="0" fontId="15" fillId="3" borderId="5" xfId="0" applyFont="1" applyFill="1" applyBorder="1" applyAlignment="1">
      <alignment horizontal="left" vertical="top" wrapText="1" indent="1"/>
    </xf>
    <xf numFmtId="0" fontId="16" fillId="0" borderId="0" xfId="0" applyFont="1" applyFill="1"/>
    <xf numFmtId="0" fontId="16" fillId="0" borderId="0" xfId="0" applyFont="1"/>
    <xf numFmtId="0" fontId="17" fillId="0" borderId="0" xfId="0" applyFont="1"/>
    <xf numFmtId="0" fontId="18" fillId="3" borderId="5" xfId="0" applyFont="1" applyFill="1" applyBorder="1" applyAlignment="1">
      <alignment horizontal="left" vertical="top" wrapText="1" indent="1"/>
    </xf>
    <xf numFmtId="0" fontId="8" fillId="0" borderId="0" xfId="0" quotePrefix="1" applyFont="1" applyAlignment="1">
      <alignment horizontal="left" vertical="top" wrapText="1" indent="1"/>
    </xf>
    <xf numFmtId="165" fontId="15" fillId="0" borderId="0" xfId="4" applyNumberFormat="1" applyFont="1" applyFill="1" applyBorder="1" applyAlignment="1">
      <alignment vertical="top"/>
    </xf>
    <xf numFmtId="0" fontId="20" fillId="0" borderId="0" xfId="0" applyFont="1" applyAlignment="1">
      <alignment wrapText="1"/>
    </xf>
    <xf numFmtId="165" fontId="20" fillId="0" borderId="0" xfId="1" applyNumberFormat="1" applyFont="1" applyFill="1" applyBorder="1" applyAlignment="1">
      <alignment vertical="top"/>
    </xf>
    <xf numFmtId="0" fontId="21" fillId="0" borderId="0" xfId="0" applyFont="1"/>
    <xf numFmtId="0" fontId="6" fillId="3" borderId="4" xfId="0" applyFont="1" applyFill="1" applyBorder="1" applyAlignment="1">
      <alignment horizontal="left" indent="1"/>
    </xf>
    <xf numFmtId="0" fontId="2" fillId="0" borderId="0" xfId="3" applyFill="1" applyAlignment="1" applyProtection="1"/>
    <xf numFmtId="0" fontId="10" fillId="0" borderId="0" xfId="0" applyFont="1" applyAlignment="1">
      <alignment horizontal="left" vertical="top" wrapText="1" indent="1"/>
    </xf>
    <xf numFmtId="0" fontId="11" fillId="0" borderId="0" xfId="0" applyFont="1" applyAlignment="1"/>
    <xf numFmtId="0" fontId="12" fillId="2" borderId="1" xfId="0" applyFont="1" applyFill="1" applyBorder="1" applyAlignment="1">
      <alignment horizontal="left" vertical="center" wrapText="1"/>
    </xf>
    <xf numFmtId="0" fontId="6" fillId="0" borderId="0" xfId="0" applyFont="1" applyAlignment="1">
      <alignment vertical="center"/>
    </xf>
    <xf numFmtId="0" fontId="5" fillId="0" borderId="0" xfId="0" applyFont="1" applyAlignment="1">
      <alignment vertical="center"/>
    </xf>
    <xf numFmtId="0" fontId="6" fillId="0" borderId="0" xfId="0" applyFont="1" applyFill="1" applyAlignment="1">
      <alignment horizontal="left" indent="1"/>
    </xf>
    <xf numFmtId="0" fontId="25" fillId="0" borderId="0" xfId="0" applyFont="1" applyFill="1" applyAlignment="1">
      <alignment horizontal="left" vertical="top" wrapText="1" indent="1"/>
    </xf>
    <xf numFmtId="0" fontId="25" fillId="3" borderId="5" xfId="0" applyFont="1" applyFill="1" applyBorder="1" applyAlignment="1">
      <alignment horizontal="left" vertical="top" wrapText="1" indent="1"/>
    </xf>
    <xf numFmtId="0" fontId="27" fillId="0" borderId="0" xfId="0" applyFont="1" applyFill="1" applyAlignment="1">
      <alignment horizontal="left" vertical="top" wrapText="1" indent="1"/>
    </xf>
    <xf numFmtId="0" fontId="27" fillId="3" borderId="5" xfId="0" applyFont="1" applyFill="1" applyBorder="1" applyAlignment="1">
      <alignment horizontal="left" vertical="top" wrapText="1" indent="1"/>
    </xf>
    <xf numFmtId="0" fontId="28" fillId="0" borderId="0" xfId="0" applyFont="1" applyFill="1" applyAlignment="1">
      <alignment horizontal="left" vertical="top" wrapText="1" indent="1"/>
    </xf>
    <xf numFmtId="0" fontId="28" fillId="3" borderId="5" xfId="0" applyFont="1" applyFill="1" applyBorder="1" applyAlignment="1">
      <alignment horizontal="left" vertical="top" wrapText="1" indent="1"/>
    </xf>
    <xf numFmtId="0" fontId="8" fillId="0" borderId="0" xfId="0" applyFont="1" applyFill="1" applyAlignment="1">
      <alignment horizontal="left" vertical="top" wrapText="1" indent="1"/>
    </xf>
    <xf numFmtId="164" fontId="8" fillId="0" borderId="7" xfId="4" applyNumberFormat="1" applyFont="1" applyFill="1" applyBorder="1" applyAlignment="1">
      <alignment horizontal="right" vertical="top"/>
    </xf>
    <xf numFmtId="164" fontId="8" fillId="0" borderId="0" xfId="4" applyNumberFormat="1" applyFont="1" applyFill="1" applyBorder="1" applyAlignment="1">
      <alignment horizontal="right" vertical="top"/>
    </xf>
    <xf numFmtId="166" fontId="8" fillId="0" borderId="7" xfId="4" applyNumberFormat="1" applyFont="1" applyFill="1" applyBorder="1" applyAlignment="1">
      <alignment horizontal="right" vertical="top"/>
    </xf>
    <xf numFmtId="0" fontId="29" fillId="0" borderId="0" xfId="0" applyFont="1" applyFill="1" applyAlignment="1">
      <alignment horizontal="left" vertical="top" wrapText="1" indent="1"/>
    </xf>
    <xf numFmtId="164" fontId="15" fillId="0" borderId="0" xfId="4" applyNumberFormat="1" applyFont="1" applyFill="1" applyBorder="1" applyAlignment="1">
      <alignment horizontal="right" vertical="top"/>
    </xf>
    <xf numFmtId="166" fontId="15" fillId="0" borderId="0" xfId="4" applyNumberFormat="1" applyFont="1" applyFill="1" applyBorder="1" applyAlignment="1">
      <alignment horizontal="right" vertical="top"/>
    </xf>
    <xf numFmtId="166" fontId="8" fillId="0" borderId="0" xfId="4" applyNumberFormat="1" applyFont="1" applyFill="1" applyBorder="1" applyAlignment="1">
      <alignment horizontal="right" vertical="top"/>
    </xf>
    <xf numFmtId="0" fontId="25" fillId="0" borderId="0" xfId="0" applyFont="1" applyFill="1" applyAlignment="1">
      <alignment horizontal="left" wrapText="1" indent="1"/>
    </xf>
    <xf numFmtId="0" fontId="28" fillId="3" borderId="5" xfId="0" quotePrefix="1" applyFont="1" applyFill="1" applyBorder="1" applyAlignment="1">
      <alignment horizontal="left" vertical="top" wrapText="1" indent="1"/>
    </xf>
    <xf numFmtId="0" fontId="6" fillId="0" borderId="0" xfId="0" applyFont="1" applyAlignment="1">
      <alignment horizontal="left" indent="1"/>
    </xf>
    <xf numFmtId="0" fontId="5" fillId="0" borderId="0" xfId="0" applyFont="1" applyBorder="1"/>
    <xf numFmtId="0" fontId="30" fillId="0" borderId="0" xfId="0" applyFont="1"/>
    <xf numFmtId="164" fontId="2" fillId="0" borderId="0" xfId="3" applyNumberFormat="1" applyFill="1" applyAlignment="1" applyProtection="1"/>
    <xf numFmtId="0" fontId="31" fillId="0" borderId="0" xfId="0" applyFont="1" applyAlignment="1">
      <alignment horizontal="center" vertical="top" wrapText="1"/>
    </xf>
    <xf numFmtId="0" fontId="12" fillId="2" borderId="1" xfId="0" applyFont="1" applyFill="1" applyBorder="1" applyAlignment="1">
      <alignment horizontal="left" vertical="center" wrapText="1" indent="1"/>
    </xf>
    <xf numFmtId="0" fontId="15" fillId="0" borderId="0" xfId="0" applyFont="1" applyFill="1" applyAlignment="1">
      <alignment horizontal="left" vertical="top" wrapText="1" indent="1"/>
    </xf>
    <xf numFmtId="0" fontId="15" fillId="3" borderId="4" xfId="0" applyFont="1" applyFill="1" applyBorder="1" applyAlignment="1">
      <alignment horizontal="left" vertical="top" wrapText="1" indent="1"/>
    </xf>
    <xf numFmtId="0" fontId="8" fillId="0" borderId="0" xfId="0" applyFont="1"/>
    <xf numFmtId="166" fontId="8" fillId="0" borderId="0" xfId="4" applyNumberFormat="1" applyFont="1" applyFill="1" applyBorder="1" applyAlignment="1">
      <alignment vertical="top"/>
    </xf>
    <xf numFmtId="0" fontId="8" fillId="0" borderId="0" xfId="0" applyFont="1" applyAlignment="1">
      <alignment horizontal="right"/>
    </xf>
    <xf numFmtId="164" fontId="8" fillId="0" borderId="6" xfId="4" applyNumberFormat="1" applyFont="1" applyFill="1" applyBorder="1" applyAlignment="1">
      <alignment horizontal="right" vertical="top"/>
    </xf>
    <xf numFmtId="166" fontId="8" fillId="0" borderId="6" xfId="4" applyNumberFormat="1" applyFont="1" applyFill="1" applyBorder="1" applyAlignment="1">
      <alignment horizontal="right" vertical="top"/>
    </xf>
    <xf numFmtId="0" fontId="8" fillId="0" borderId="0" xfId="0" applyFont="1" applyFill="1" applyAlignment="1">
      <alignment horizontal="left" vertical="top" wrapText="1" indent="2"/>
    </xf>
    <xf numFmtId="0" fontId="8" fillId="3" borderId="5" xfId="0" applyFont="1" applyFill="1" applyBorder="1" applyAlignment="1">
      <alignment horizontal="left" vertical="top" wrapText="1" indent="2"/>
    </xf>
    <xf numFmtId="0" fontId="7" fillId="0" borderId="0" xfId="0" applyFont="1"/>
    <xf numFmtId="0" fontId="15" fillId="0" borderId="0" xfId="0" applyFont="1" applyAlignment="1">
      <alignment horizontal="right"/>
    </xf>
    <xf numFmtId="0" fontId="15" fillId="0" borderId="0" xfId="0" applyFont="1"/>
    <xf numFmtId="0" fontId="8" fillId="0" borderId="0" xfId="0" applyFont="1" applyFill="1" applyAlignment="1">
      <alignment horizontal="right"/>
    </xf>
    <xf numFmtId="0" fontId="8" fillId="0" borderId="0" xfId="0" applyFont="1" applyFill="1"/>
    <xf numFmtId="0" fontId="7" fillId="0" borderId="0" xfId="0" applyFont="1" applyFill="1"/>
    <xf numFmtId="0" fontId="18" fillId="0" borderId="0" xfId="0" applyFont="1" applyFill="1" applyAlignment="1">
      <alignment horizontal="left" vertical="top" wrapText="1" indent="1"/>
    </xf>
    <xf numFmtId="164" fontId="15" fillId="0" borderId="9" xfId="4" applyNumberFormat="1" applyFont="1" applyFill="1" applyBorder="1" applyAlignment="1">
      <alignment horizontal="right" vertical="top"/>
    </xf>
    <xf numFmtId="166" fontId="15" fillId="0" borderId="9" xfId="4" applyNumberFormat="1" applyFont="1" applyFill="1" applyBorder="1" applyAlignment="1">
      <alignment horizontal="right" vertical="top"/>
    </xf>
    <xf numFmtId="164" fontId="18" fillId="0" borderId="0" xfId="4" applyNumberFormat="1" applyFont="1" applyFill="1" applyBorder="1" applyAlignment="1">
      <alignment horizontal="right" vertical="top"/>
    </xf>
    <xf numFmtId="0" fontId="18" fillId="0" borderId="0" xfId="0" applyFont="1" applyAlignment="1">
      <alignment horizontal="right"/>
    </xf>
    <xf numFmtId="166" fontId="18" fillId="0" borderId="0" xfId="4" applyNumberFormat="1" applyFont="1" applyFill="1" applyBorder="1" applyAlignment="1">
      <alignment horizontal="right" vertical="top"/>
    </xf>
    <xf numFmtId="0" fontId="6" fillId="4" borderId="0" xfId="0" applyFont="1" applyFill="1" applyAlignment="1">
      <alignment horizontal="left" indent="1"/>
    </xf>
    <xf numFmtId="164" fontId="8" fillId="4" borderId="0" xfId="4" applyNumberFormat="1" applyFont="1" applyFill="1" applyBorder="1" applyAlignment="1">
      <alignment horizontal="right" vertical="top"/>
    </xf>
    <xf numFmtId="166" fontId="8" fillId="4" borderId="0" xfId="4" applyNumberFormat="1" applyFont="1" applyFill="1" applyBorder="1" applyAlignment="1">
      <alignment horizontal="right" vertical="top"/>
    </xf>
    <xf numFmtId="0" fontId="5" fillId="4" borderId="0" xfId="0" applyFont="1" applyFill="1"/>
    <xf numFmtId="0" fontId="0" fillId="4" borderId="0" xfId="0" applyFill="1"/>
    <xf numFmtId="0" fontId="32" fillId="0" borderId="0" xfId="0" applyFont="1"/>
    <xf numFmtId="164" fontId="32" fillId="0" borderId="0" xfId="0" applyNumberFormat="1" applyFont="1"/>
    <xf numFmtId="164" fontId="15" fillId="0" borderId="0" xfId="0" applyNumberFormat="1" applyFont="1"/>
    <xf numFmtId="164" fontId="8" fillId="0" borderId="0" xfId="0" applyNumberFormat="1" applyFont="1"/>
    <xf numFmtId="170" fontId="8" fillId="0" borderId="0" xfId="0" applyNumberFormat="1" applyFont="1"/>
    <xf numFmtId="0" fontId="18" fillId="0" borderId="0" xfId="0" applyFont="1" applyFill="1" applyAlignment="1">
      <alignment horizontal="left" vertical="center" wrapText="1"/>
    </xf>
    <xf numFmtId="0" fontId="18" fillId="3" borderId="5" xfId="0" applyFont="1" applyFill="1" applyBorder="1" applyAlignment="1">
      <alignment horizontal="left" vertical="center" wrapText="1"/>
    </xf>
    <xf numFmtId="164" fontId="18" fillId="0" borderId="0" xfId="4" applyNumberFormat="1" applyFont="1" applyFill="1" applyBorder="1" applyAlignment="1">
      <alignment horizontal="right" vertical="center"/>
    </xf>
    <xf numFmtId="166" fontId="18" fillId="0" borderId="0" xfId="4" applyNumberFormat="1" applyFont="1" applyFill="1" applyBorder="1" applyAlignment="1">
      <alignment horizontal="right" vertical="center"/>
    </xf>
    <xf numFmtId="164" fontId="15" fillId="0" borderId="0" xfId="0" applyNumberFormat="1" applyFont="1" applyAlignment="1">
      <alignment vertical="center"/>
    </xf>
    <xf numFmtId="0" fontId="15" fillId="0" borderId="0" xfId="0" applyFont="1" applyAlignment="1">
      <alignment vertical="center"/>
    </xf>
    <xf numFmtId="0" fontId="33" fillId="4" borderId="0" xfId="0" applyFont="1" applyFill="1" applyAlignment="1">
      <alignment horizontal="left" vertical="top" wrapText="1" indent="1"/>
    </xf>
    <xf numFmtId="0" fontId="2" fillId="0" borderId="0" xfId="3" applyAlignment="1" applyProtection="1"/>
    <xf numFmtId="0" fontId="4" fillId="0" borderId="0" xfId="0" applyFont="1" applyFill="1"/>
    <xf numFmtId="0" fontId="25" fillId="3" borderId="4" xfId="0" applyFont="1" applyFill="1" applyBorder="1" applyAlignment="1">
      <alignment horizontal="left" vertical="top" wrapText="1" indent="1"/>
    </xf>
    <xf numFmtId="0" fontId="5" fillId="0" borderId="0" xfId="0" applyFont="1" applyFill="1" applyBorder="1" applyAlignment="1">
      <alignment vertical="top"/>
    </xf>
    <xf numFmtId="0" fontId="8" fillId="0" borderId="0" xfId="0" applyFont="1" applyAlignment="1">
      <alignment horizontal="left" vertical="top" wrapText="1" indent="2"/>
    </xf>
    <xf numFmtId="0" fontId="28" fillId="3" borderId="5" xfId="0" applyFont="1" applyFill="1" applyBorder="1" applyAlignment="1">
      <alignment horizontal="left" vertical="top" wrapText="1" indent="2"/>
    </xf>
    <xf numFmtId="0" fontId="8" fillId="0" borderId="0" xfId="0" applyFont="1" applyAlignment="1">
      <alignment horizontal="left" vertical="top" indent="2"/>
    </xf>
    <xf numFmtId="0" fontId="8" fillId="0" borderId="0" xfId="0" applyFont="1" applyFill="1" applyAlignment="1">
      <alignment horizontal="left" vertical="top" indent="2"/>
    </xf>
    <xf numFmtId="164" fontId="8" fillId="0" borderId="0" xfId="0" applyNumberFormat="1" applyFont="1" applyFill="1" applyBorder="1" applyAlignment="1">
      <alignment horizontal="right" vertical="top" wrapText="1"/>
    </xf>
    <xf numFmtId="166" fontId="8" fillId="0" borderId="0" xfId="0" applyNumberFormat="1" applyFont="1" applyFill="1" applyBorder="1" applyAlignment="1">
      <alignment horizontal="right" vertical="top" wrapText="1"/>
    </xf>
    <xf numFmtId="0" fontId="18" fillId="0" borderId="0" xfId="0" applyFont="1" applyAlignment="1">
      <alignment horizontal="left" vertical="top" wrapText="1" indent="1"/>
    </xf>
    <xf numFmtId="164" fontId="10" fillId="0" borderId="0" xfId="0" applyNumberFormat="1" applyFont="1" applyAlignment="1">
      <alignment horizontal="left" vertical="top" wrapText="1" indent="1"/>
    </xf>
    <xf numFmtId="0" fontId="28" fillId="3" borderId="4" xfId="0" applyFont="1" applyFill="1" applyBorder="1" applyAlignment="1">
      <alignment horizontal="left" vertical="top" wrapText="1" indent="1"/>
    </xf>
    <xf numFmtId="164" fontId="8" fillId="0" borderId="0" xfId="4" applyNumberFormat="1" applyFont="1" applyFill="1" applyBorder="1" applyAlignment="1">
      <alignment horizontal="right" vertical="center"/>
    </xf>
    <xf numFmtId="0" fontId="5" fillId="0" borderId="0" xfId="0" applyFont="1" applyFill="1" applyAlignment="1">
      <alignment vertical="center"/>
    </xf>
    <xf numFmtId="166" fontId="8" fillId="0" borderId="0" xfId="4" applyNumberFormat="1" applyFont="1" applyFill="1" applyBorder="1" applyAlignment="1">
      <alignment horizontal="right" vertical="center"/>
    </xf>
    <xf numFmtId="0" fontId="8" fillId="0" borderId="0" xfId="0" applyFont="1" applyAlignment="1">
      <alignment horizontal="left" vertical="center" wrapText="1" indent="1"/>
    </xf>
    <xf numFmtId="0" fontId="28" fillId="3" borderId="5" xfId="0" applyFont="1" applyFill="1" applyBorder="1" applyAlignment="1">
      <alignment horizontal="left" vertical="center" wrapText="1" indent="1"/>
    </xf>
    <xf numFmtId="169" fontId="8" fillId="0" borderId="0" xfId="4" applyNumberFormat="1" applyFont="1" applyFill="1" applyBorder="1" applyAlignment="1">
      <alignment horizontal="right" vertical="top"/>
    </xf>
    <xf numFmtId="164" fontId="8" fillId="0" borderId="0" xfId="4" applyNumberFormat="1" applyFont="1" applyFill="1" applyBorder="1" applyAlignment="1">
      <alignment horizontal="center" vertical="top"/>
    </xf>
    <xf numFmtId="171" fontId="10" fillId="0" borderId="0" xfId="0" applyNumberFormat="1" applyFont="1" applyAlignment="1">
      <alignment horizontal="left" vertical="top" wrapText="1" indent="1"/>
    </xf>
    <xf numFmtId="0" fontId="28" fillId="3" borderId="0" xfId="0" applyFont="1" applyFill="1" applyAlignment="1">
      <alignment horizontal="left" vertical="top" wrapText="1" indent="1"/>
    </xf>
    <xf numFmtId="164" fontId="8" fillId="0" borderId="11" xfId="4" applyNumberFormat="1" applyFont="1" applyFill="1" applyBorder="1" applyAlignment="1">
      <alignment horizontal="right" vertical="top"/>
    </xf>
    <xf numFmtId="0" fontId="8" fillId="3" borderId="0" xfId="0" applyFont="1" applyFill="1" applyAlignment="1">
      <alignment horizontal="left" vertical="top" wrapText="1" indent="1"/>
    </xf>
    <xf numFmtId="164" fontId="35" fillId="0" borderId="0" xfId="4" applyNumberFormat="1" applyFont="1" applyFill="1" applyBorder="1" applyAlignment="1">
      <alignment horizontal="right" vertical="top"/>
    </xf>
    <xf numFmtId="0" fontId="0" fillId="0" borderId="0" xfId="0" applyFill="1"/>
    <xf numFmtId="164" fontId="5" fillId="0" borderId="0" xfId="0" applyNumberFormat="1" applyFont="1" applyFill="1"/>
    <xf numFmtId="0" fontId="25" fillId="3" borderId="0" xfId="0" applyFont="1" applyFill="1" applyAlignment="1">
      <alignment horizontal="left" vertical="top" wrapText="1" indent="1"/>
    </xf>
    <xf numFmtId="0" fontId="18" fillId="3" borderId="0" xfId="0" applyFont="1" applyFill="1" applyAlignment="1">
      <alignment horizontal="left" vertical="top" wrapText="1" indent="1"/>
    </xf>
    <xf numFmtId="0" fontId="36" fillId="0" borderId="0" xfId="0" applyFont="1"/>
    <xf numFmtId="164" fontId="4" fillId="0" borderId="0" xfId="0" applyNumberFormat="1" applyFont="1"/>
    <xf numFmtId="49" fontId="28" fillId="3" borderId="0" xfId="0" applyNumberFormat="1" applyFont="1" applyFill="1" applyAlignment="1">
      <alignment horizontal="left" vertical="top" wrapText="1" indent="1"/>
    </xf>
    <xf numFmtId="49" fontId="10" fillId="3" borderId="0" xfId="0" applyNumberFormat="1" applyFont="1" applyFill="1" applyAlignment="1">
      <alignment horizontal="left" vertical="top" wrapText="1" indent="1"/>
    </xf>
    <xf numFmtId="164" fontId="9" fillId="0" borderId="11" xfId="4" applyNumberFormat="1" applyFont="1" applyFill="1" applyBorder="1" applyAlignment="1">
      <alignment horizontal="right" vertical="top"/>
    </xf>
    <xf numFmtId="164" fontId="9" fillId="0" borderId="0" xfId="4" applyNumberFormat="1" applyFont="1" applyFill="1" applyBorder="1" applyAlignment="1">
      <alignment horizontal="right" vertical="top"/>
    </xf>
    <xf numFmtId="0" fontId="37" fillId="0" borderId="0" xfId="0" applyFont="1" applyFill="1"/>
    <xf numFmtId="0" fontId="37" fillId="0" borderId="0" xfId="0" applyFont="1"/>
    <xf numFmtId="0" fontId="8" fillId="0" borderId="0" xfId="0" quotePrefix="1" applyFont="1" applyAlignment="1">
      <alignment horizontal="left" vertical="top" indent="1"/>
    </xf>
    <xf numFmtId="0" fontId="5" fillId="0" borderId="0" xfId="0" applyFont="1" applyFill="1" applyBorder="1"/>
    <xf numFmtId="0" fontId="2" fillId="0" borderId="0" xfId="3" applyFill="1" applyAlignment="1" applyProtection="1">
      <alignment vertical="center"/>
    </xf>
    <xf numFmtId="0" fontId="3" fillId="0" borderId="0" xfId="3" applyFont="1" applyFill="1" applyAlignment="1" applyProtection="1">
      <alignment vertical="center"/>
    </xf>
    <xf numFmtId="164" fontId="5" fillId="0" borderId="0" xfId="0" applyNumberFormat="1" applyFont="1" applyFill="1" applyBorder="1" applyAlignment="1">
      <alignment vertical="top"/>
    </xf>
    <xf numFmtId="169" fontId="5" fillId="0" borderId="0" xfId="0" applyNumberFormat="1" applyFont="1" applyFill="1" applyBorder="1" applyAlignment="1">
      <alignment vertical="top"/>
    </xf>
    <xf numFmtId="0" fontId="38" fillId="0" borderId="0" xfId="3" applyFont="1" applyFill="1" applyAlignment="1" applyProtection="1"/>
    <xf numFmtId="0" fontId="9" fillId="0" borderId="0" xfId="0" applyFont="1" applyAlignment="1">
      <alignment wrapText="1"/>
    </xf>
    <xf numFmtId="0" fontId="10" fillId="0" borderId="0" xfId="0" applyFont="1" applyAlignment="1">
      <alignment wrapText="1"/>
    </xf>
    <xf numFmtId="0" fontId="33" fillId="0" borderId="0" xfId="0" applyFont="1" applyAlignment="1">
      <alignment wrapText="1"/>
    </xf>
    <xf numFmtId="0" fontId="39" fillId="0" borderId="0" xfId="0" applyFont="1"/>
    <xf numFmtId="0" fontId="12" fillId="2" borderId="1" xfId="0" applyFont="1" applyFill="1" applyBorder="1" applyAlignment="1">
      <alignment vertical="center" wrapText="1"/>
    </xf>
    <xf numFmtId="0" fontId="6" fillId="3" borderId="0" xfId="0" applyFont="1" applyFill="1"/>
    <xf numFmtId="164" fontId="8" fillId="0" borderId="0" xfId="4" applyNumberFormat="1" applyFont="1" applyFill="1" applyBorder="1" applyAlignment="1">
      <alignment vertical="top"/>
    </xf>
    <xf numFmtId="0" fontId="15" fillId="0" borderId="0" xfId="0" applyFont="1" applyAlignment="1">
      <alignment vertical="top" wrapText="1"/>
    </xf>
    <xf numFmtId="0" fontId="25" fillId="3" borderId="0" xfId="0" applyFont="1" applyFill="1" applyAlignment="1">
      <alignment vertical="top" wrapText="1"/>
    </xf>
    <xf numFmtId="0" fontId="5" fillId="0" borderId="0" xfId="0" applyFont="1" applyAlignment="1">
      <alignment vertical="top"/>
    </xf>
    <xf numFmtId="164" fontId="34" fillId="0" borderId="0" xfId="4" applyNumberFormat="1" applyFont="1" applyFill="1" applyBorder="1" applyAlignment="1">
      <alignment horizontal="right" vertical="center"/>
    </xf>
    <xf numFmtId="166" fontId="34" fillId="0" borderId="0" xfId="4" applyNumberFormat="1" applyFont="1" applyFill="1" applyBorder="1" applyAlignment="1">
      <alignment horizontal="right" vertical="center"/>
    </xf>
    <xf numFmtId="0" fontId="19" fillId="0" borderId="0" xfId="0" applyFont="1" applyAlignment="1">
      <alignment vertical="center"/>
    </xf>
    <xf numFmtId="0" fontId="4" fillId="0" borderId="0" xfId="0" applyFont="1" applyAlignment="1">
      <alignment vertical="center"/>
    </xf>
    <xf numFmtId="0" fontId="19" fillId="0" borderId="0" xfId="0" applyFont="1"/>
    <xf numFmtId="166" fontId="5" fillId="0" borderId="0" xfId="0" applyNumberFormat="1" applyFont="1" applyBorder="1"/>
    <xf numFmtId="3" fontId="15" fillId="0" borderId="0" xfId="0" applyNumberFormat="1" applyFont="1" applyBorder="1" applyAlignment="1">
      <alignment horizontal="right" vertical="top" wrapText="1"/>
    </xf>
    <xf numFmtId="166" fontId="15" fillId="0" borderId="0" xfId="0" applyNumberFormat="1" applyFont="1" applyBorder="1" applyAlignment="1">
      <alignment horizontal="right" vertical="top" wrapText="1"/>
    </xf>
    <xf numFmtId="0" fontId="8" fillId="0" borderId="0" xfId="0" applyFont="1" applyAlignment="1">
      <alignment horizontal="left" vertical="top" indent="1"/>
    </xf>
    <xf numFmtId="0" fontId="28" fillId="3" borderId="0" xfId="0" applyFont="1" applyFill="1" applyAlignment="1">
      <alignment horizontal="left" vertical="top" indent="1"/>
    </xf>
    <xf numFmtId="0" fontId="11" fillId="0" borderId="0" xfId="0" applyFont="1" applyAlignment="1">
      <alignment vertical="top" wrapText="1"/>
    </xf>
    <xf numFmtId="0" fontId="40" fillId="3" borderId="0" xfId="0" applyFont="1" applyFill="1" applyAlignment="1">
      <alignment vertical="top" wrapText="1"/>
    </xf>
    <xf numFmtId="0" fontId="8" fillId="0" borderId="0" xfId="0" applyFont="1" applyAlignment="1">
      <alignment vertical="top" wrapText="1"/>
    </xf>
    <xf numFmtId="0" fontId="28" fillId="3" borderId="0" xfId="0" applyFont="1" applyFill="1" applyAlignment="1">
      <alignment vertical="top" wrapText="1"/>
    </xf>
    <xf numFmtId="0" fontId="28" fillId="3" borderId="0" xfId="0" quotePrefix="1" applyFont="1" applyFill="1" applyAlignment="1">
      <alignment horizontal="left" vertical="top" indent="1"/>
    </xf>
    <xf numFmtId="0" fontId="28" fillId="3" borderId="0" xfId="0" quotePrefix="1" applyFont="1" applyFill="1" applyAlignment="1">
      <alignment horizontal="left" vertical="top" wrapText="1" indent="1"/>
    </xf>
    <xf numFmtId="164" fontId="8" fillId="0" borderId="7" xfId="4" applyNumberFormat="1" applyFont="1" applyFill="1" applyBorder="1" applyAlignment="1">
      <alignment horizontal="right" vertical="center"/>
    </xf>
    <xf numFmtId="166" fontId="8" fillId="0" borderId="7" xfId="4" applyNumberFormat="1" applyFont="1" applyFill="1" applyBorder="1" applyAlignment="1">
      <alignment horizontal="right" vertical="center"/>
    </xf>
    <xf numFmtId="49" fontId="8" fillId="0" borderId="0" xfId="0" applyNumberFormat="1" applyFont="1" applyAlignment="1">
      <alignment horizontal="left" vertical="top" wrapText="1" indent="1"/>
    </xf>
    <xf numFmtId="49" fontId="8" fillId="0" borderId="0" xfId="0" applyNumberFormat="1" applyFont="1" applyAlignment="1">
      <alignment horizontal="left" vertical="top" wrapText="1" indent="2"/>
    </xf>
    <xf numFmtId="49" fontId="28" fillId="3" borderId="0" xfId="0" applyNumberFormat="1" applyFont="1" applyFill="1" applyAlignment="1">
      <alignment horizontal="left" vertical="top" wrapText="1" indent="2"/>
    </xf>
    <xf numFmtId="49" fontId="8" fillId="0" borderId="0" xfId="0" applyNumberFormat="1" applyFont="1" applyAlignment="1">
      <alignment horizontal="left" vertical="top" wrapText="1" indent="3"/>
    </xf>
    <xf numFmtId="49" fontId="8" fillId="3" borderId="0" xfId="0" applyNumberFormat="1" applyFont="1" applyFill="1" applyAlignment="1">
      <alignment horizontal="left" vertical="top" wrapText="1" indent="2"/>
    </xf>
    <xf numFmtId="49" fontId="8" fillId="0" borderId="0" xfId="0" applyNumberFormat="1" applyFont="1" applyAlignment="1">
      <alignment horizontal="left" vertical="top" wrapText="1" indent="4"/>
    </xf>
    <xf numFmtId="49" fontId="28" fillId="3" borderId="0" xfId="0" applyNumberFormat="1" applyFont="1" applyFill="1" applyAlignment="1">
      <alignment horizontal="left" vertical="top" wrapText="1" indent="4"/>
    </xf>
    <xf numFmtId="49" fontId="8" fillId="0" borderId="0" xfId="0" applyNumberFormat="1" applyFont="1" applyFill="1" applyAlignment="1">
      <alignment horizontal="left" vertical="top" wrapText="1" indent="1"/>
    </xf>
    <xf numFmtId="166" fontId="8" fillId="0" borderId="7" xfId="4" applyNumberFormat="1" applyFont="1" applyFill="1" applyBorder="1" applyAlignment="1">
      <alignment vertical="top"/>
    </xf>
    <xf numFmtId="49" fontId="18" fillId="0" borderId="0" xfId="0" applyNumberFormat="1" applyFont="1" applyAlignment="1">
      <alignment horizontal="left" vertical="top" wrapText="1" indent="1"/>
    </xf>
    <xf numFmtId="49" fontId="18" fillId="3" borderId="0" xfId="0" applyNumberFormat="1" applyFont="1" applyFill="1" applyAlignment="1">
      <alignment horizontal="left" vertical="top" wrapText="1" indent="1"/>
    </xf>
    <xf numFmtId="0" fontId="41" fillId="0" borderId="0" xfId="0" applyFont="1"/>
    <xf numFmtId="164" fontId="8" fillId="0" borderId="8" xfId="4" applyNumberFormat="1" applyFont="1" applyFill="1" applyBorder="1" applyAlignment="1">
      <alignment horizontal="right" vertical="top"/>
    </xf>
    <xf numFmtId="166" fontId="8" fillId="0" borderId="8" xfId="4" applyNumberFormat="1" applyFont="1" applyFill="1" applyBorder="1" applyAlignment="1">
      <alignment vertical="top"/>
    </xf>
    <xf numFmtId="0" fontId="42" fillId="0" borderId="0" xfId="0" applyFont="1"/>
    <xf numFmtId="49" fontId="9" fillId="0" borderId="0" xfId="0" applyNumberFormat="1" applyFont="1" applyAlignment="1">
      <alignment horizontal="left" vertical="top" wrapText="1" indent="1"/>
    </xf>
    <xf numFmtId="166" fontId="9" fillId="0" borderId="0" xfId="4" applyNumberFormat="1" applyFont="1" applyFill="1" applyBorder="1" applyAlignment="1">
      <alignment vertical="top"/>
    </xf>
    <xf numFmtId="0" fontId="9" fillId="0" borderId="0" xfId="0" applyFont="1"/>
    <xf numFmtId="164" fontId="10" fillId="0" borderId="11" xfId="4" applyNumberFormat="1" applyFont="1" applyFill="1" applyBorder="1" applyAlignment="1">
      <alignment horizontal="right" vertical="top"/>
    </xf>
    <xf numFmtId="164" fontId="10" fillId="0" borderId="0" xfId="4" applyNumberFormat="1" applyFont="1" applyFill="1" applyBorder="1" applyAlignment="1">
      <alignment horizontal="right" vertical="top"/>
    </xf>
    <xf numFmtId="0" fontId="9" fillId="0" borderId="0" xfId="0" applyFont="1" applyFill="1"/>
    <xf numFmtId="10" fontId="8" fillId="0" borderId="11" xfId="2" applyNumberFormat="1" applyFont="1" applyFill="1" applyBorder="1" applyAlignment="1">
      <alignment horizontal="right" vertical="top"/>
    </xf>
    <xf numFmtId="10" fontId="8" fillId="0" borderId="0" xfId="2" applyNumberFormat="1" applyFont="1" applyFill="1" applyBorder="1" applyAlignment="1">
      <alignment horizontal="right" vertical="top"/>
    </xf>
    <xf numFmtId="172" fontId="8" fillId="0" borderId="0" xfId="4" applyNumberFormat="1" applyFont="1" applyFill="1" applyBorder="1" applyAlignment="1">
      <alignment horizontal="right" vertical="top"/>
    </xf>
    <xf numFmtId="10" fontId="44" fillId="0" borderId="0" xfId="2" applyNumberFormat="1" applyFont="1" applyFill="1" applyBorder="1" applyAlignment="1">
      <alignment horizontal="right" vertical="top"/>
    </xf>
    <xf numFmtId="0" fontId="43" fillId="0" borderId="0" xfId="0" applyFont="1" applyAlignment="1">
      <alignment horizontal="left" vertical="center" wrapText="1" indent="1"/>
    </xf>
    <xf numFmtId="0" fontId="33" fillId="3" borderId="0" xfId="0" applyFont="1" applyFill="1" applyAlignment="1">
      <alignment horizontal="left" vertical="center" wrapText="1" indent="1"/>
    </xf>
    <xf numFmtId="164" fontId="45" fillId="0" borderId="0" xfId="0" applyNumberFormat="1" applyFont="1"/>
    <xf numFmtId="0" fontId="0" fillId="0" borderId="0" xfId="0" applyAlignment="1">
      <alignment horizontal="left" indent="1"/>
    </xf>
    <xf numFmtId="0" fontId="46" fillId="3" borderId="0" xfId="0" applyFont="1" applyFill="1" applyAlignment="1">
      <alignment horizontal="left" indent="1"/>
    </xf>
    <xf numFmtId="49" fontId="47" fillId="0" borderId="0" xfId="0" applyNumberFormat="1" applyFont="1" applyAlignment="1">
      <alignment horizontal="left" vertical="top" wrapText="1" indent="1"/>
    </xf>
    <xf numFmtId="49" fontId="25" fillId="3" borderId="0" xfId="0" applyNumberFormat="1" applyFont="1" applyFill="1" applyAlignment="1">
      <alignment horizontal="left" vertical="top" wrapText="1" indent="1"/>
    </xf>
    <xf numFmtId="0" fontId="48" fillId="0" borderId="0" xfId="0" applyFont="1" applyAlignment="1">
      <alignment horizontal="right" wrapText="1"/>
    </xf>
    <xf numFmtId="0" fontId="0" fillId="0" borderId="0" xfId="0" applyAlignment="1">
      <alignment horizontal="right" vertical="center"/>
    </xf>
    <xf numFmtId="0" fontId="5" fillId="0" borderId="0" xfId="0" applyFont="1" applyAlignment="1">
      <alignment horizontal="right"/>
    </xf>
    <xf numFmtId="166" fontId="8" fillId="0" borderId="8" xfId="4" applyNumberFormat="1" applyFont="1" applyFill="1" applyBorder="1" applyAlignment="1">
      <alignment horizontal="right" vertical="top"/>
    </xf>
    <xf numFmtId="49" fontId="15" fillId="0" borderId="0" xfId="0" applyNumberFormat="1" applyFont="1" applyAlignment="1">
      <alignment horizontal="left" vertical="top" wrapText="1" indent="1"/>
    </xf>
    <xf numFmtId="164" fontId="15" fillId="0" borderId="0" xfId="4" applyNumberFormat="1" applyFont="1" applyFill="1" applyBorder="1" applyAlignment="1">
      <alignment horizontal="right" vertical="center"/>
    </xf>
    <xf numFmtId="0" fontId="41" fillId="0" borderId="0" xfId="0" applyFont="1" applyAlignment="1">
      <alignment horizontal="right" vertical="center"/>
    </xf>
    <xf numFmtId="166" fontId="15" fillId="0" borderId="0" xfId="4" applyNumberFormat="1" applyFont="1" applyFill="1" applyBorder="1" applyAlignment="1">
      <alignment horizontal="right" vertical="center"/>
    </xf>
    <xf numFmtId="0" fontId="16" fillId="0" borderId="0" xfId="0" applyFont="1" applyAlignment="1">
      <alignment horizontal="right"/>
    </xf>
    <xf numFmtId="0" fontId="0" fillId="0" borderId="0" xfId="0" applyAlignment="1">
      <alignment vertical="center"/>
    </xf>
    <xf numFmtId="166" fontId="0" fillId="0" borderId="0" xfId="0" applyNumberFormat="1"/>
    <xf numFmtId="49" fontId="47" fillId="0" borderId="0" xfId="0" applyNumberFormat="1" applyFont="1" applyFill="1" applyAlignment="1">
      <alignment horizontal="left" vertical="top" wrapText="1" indent="1"/>
    </xf>
    <xf numFmtId="49" fontId="49" fillId="3" borderId="0" xfId="0" applyNumberFormat="1" applyFont="1" applyFill="1" applyAlignment="1">
      <alignment horizontal="left" vertical="top" wrapText="1" indent="1"/>
    </xf>
    <xf numFmtId="49" fontId="15" fillId="0" borderId="0" xfId="0" applyNumberFormat="1" applyFont="1" applyFill="1" applyAlignment="1">
      <alignment horizontal="left" vertical="top" wrapText="1" indent="1"/>
    </xf>
    <xf numFmtId="164" fontId="50" fillId="0" borderId="7" xfId="4" applyNumberFormat="1" applyFont="1" applyFill="1" applyBorder="1" applyAlignment="1">
      <alignment horizontal="right" vertical="top"/>
    </xf>
    <xf numFmtId="166" fontId="50" fillId="0" borderId="7" xfId="4" applyNumberFormat="1" applyFont="1" applyFill="1" applyBorder="1" applyAlignment="1">
      <alignment horizontal="right" vertical="top"/>
    </xf>
    <xf numFmtId="0" fontId="41" fillId="0" borderId="0" xfId="0" applyFont="1" applyFill="1"/>
    <xf numFmtId="49" fontId="15" fillId="0" borderId="0" xfId="0" applyNumberFormat="1" applyFont="1" applyAlignment="1">
      <alignment horizontal="left" vertical="top" wrapText="1" indent="4"/>
    </xf>
    <xf numFmtId="49" fontId="25" fillId="3" borderId="0" xfId="0" applyNumberFormat="1" applyFont="1" applyFill="1" applyAlignment="1">
      <alignment horizontal="left" vertical="top" wrapText="1" indent="4"/>
    </xf>
    <xf numFmtId="164" fontId="51" fillId="0" borderId="0" xfId="4" applyNumberFormat="1" applyFont="1" applyFill="1" applyBorder="1" applyAlignment="1">
      <alignment horizontal="right" vertical="top"/>
    </xf>
    <xf numFmtId="0" fontId="42" fillId="0" borderId="0" xfId="0" applyFont="1" applyFill="1"/>
    <xf numFmtId="0" fontId="8" fillId="0" borderId="0" xfId="0" applyFont="1" applyAlignment="1">
      <alignment horizontal="left" indent="1"/>
    </xf>
    <xf numFmtId="169" fontId="8" fillId="0" borderId="11" xfId="2" applyNumberFormat="1" applyFont="1" applyBorder="1"/>
    <xf numFmtId="169" fontId="8" fillId="0" borderId="0" xfId="2" applyNumberFormat="1" applyFont="1"/>
    <xf numFmtId="0" fontId="0" fillId="0" borderId="0" xfId="0" applyAlignment="1">
      <alignment horizontal="right"/>
    </xf>
    <xf numFmtId="0" fontId="42" fillId="0" borderId="0" xfId="0" applyFont="1" applyAlignment="1">
      <alignment vertical="center"/>
    </xf>
    <xf numFmtId="49" fontId="15" fillId="0" borderId="0" xfId="0" applyNumberFormat="1" applyFont="1" applyAlignment="1">
      <alignment vertical="top" wrapText="1"/>
    </xf>
    <xf numFmtId="49" fontId="52" fillId="0" borderId="0" xfId="0" applyNumberFormat="1" applyFont="1" applyAlignment="1">
      <alignment vertical="top" wrapText="1"/>
    </xf>
    <xf numFmtId="0" fontId="50" fillId="0" borderId="0" xfId="0" applyFont="1" applyAlignment="1">
      <alignment horizontal="right"/>
    </xf>
    <xf numFmtId="164" fontId="50" fillId="0" borderId="0" xfId="4" applyNumberFormat="1" applyFont="1" applyFill="1" applyBorder="1" applyAlignment="1">
      <alignment horizontal="right" vertical="top"/>
    </xf>
    <xf numFmtId="166" fontId="50" fillId="0" borderId="0" xfId="4" applyNumberFormat="1" applyFont="1" applyFill="1" applyBorder="1" applyAlignment="1">
      <alignment horizontal="right" vertical="top"/>
    </xf>
    <xf numFmtId="0" fontId="15" fillId="0" borderId="0" xfId="0" applyFont="1" applyAlignment="1">
      <alignment wrapText="1"/>
    </xf>
    <xf numFmtId="166" fontId="8" fillId="0" borderId="0" xfId="4" applyNumberFormat="1" applyFont="1" applyFill="1" applyBorder="1" applyAlignment="1">
      <alignment horizontal="left" vertical="top"/>
    </xf>
    <xf numFmtId="0" fontId="53" fillId="0" borderId="0" xfId="0" applyFont="1"/>
    <xf numFmtId="173" fontId="32" fillId="0" borderId="0" xfId="0" applyNumberFormat="1" applyFont="1"/>
    <xf numFmtId="0" fontId="28" fillId="0" borderId="0" xfId="0" applyFont="1" applyAlignment="1">
      <alignment horizontal="left" vertical="top" wrapText="1" indent="1"/>
    </xf>
    <xf numFmtId="170" fontId="8" fillId="0" borderId="0" xfId="4" applyNumberFormat="1" applyFont="1" applyFill="1" applyBorder="1" applyAlignment="1">
      <alignment horizontal="right" vertical="top"/>
    </xf>
    <xf numFmtId="164" fontId="18" fillId="0" borderId="0" xfId="4" applyNumberFormat="1" applyFont="1" applyFill="1" applyBorder="1" applyAlignment="1">
      <alignment vertical="top"/>
    </xf>
    <xf numFmtId="166" fontId="18" fillId="0" borderId="0" xfId="4" applyNumberFormat="1" applyFont="1" applyFill="1" applyBorder="1" applyAlignment="1">
      <alignment vertical="top"/>
    </xf>
    <xf numFmtId="0" fontId="19" fillId="0" borderId="0" xfId="0" applyFont="1" applyAlignment="1">
      <alignment horizontal="right"/>
    </xf>
    <xf numFmtId="0" fontId="28" fillId="0" borderId="0" xfId="0" applyFont="1" applyAlignment="1">
      <alignment vertical="top" wrapText="1"/>
    </xf>
    <xf numFmtId="0" fontId="54" fillId="0" borderId="0" xfId="0" applyFont="1" applyAlignment="1">
      <alignment vertical="top" wrapText="1"/>
    </xf>
    <xf numFmtId="0" fontId="55" fillId="0" borderId="0" xfId="0" applyFont="1" applyFill="1" applyAlignment="1">
      <alignment vertical="top"/>
    </xf>
    <xf numFmtId="0" fontId="56" fillId="0" borderId="0" xfId="0" applyFont="1" applyAlignment="1">
      <alignment wrapText="1"/>
    </xf>
    <xf numFmtId="0" fontId="57" fillId="0" borderId="0" xfId="0" applyFont="1" applyAlignment="1">
      <alignment wrapText="1"/>
    </xf>
    <xf numFmtId="0" fontId="58" fillId="2" borderId="0" xfId="0" applyFont="1" applyFill="1" applyAlignment="1">
      <alignment vertical="center"/>
    </xf>
    <xf numFmtId="0" fontId="18" fillId="2" borderId="0" xfId="0" applyFont="1" applyFill="1" applyAlignment="1">
      <alignment horizontal="center" vertical="center" wrapText="1"/>
    </xf>
    <xf numFmtId="0" fontId="5" fillId="3" borderId="0" xfId="0" applyFont="1" applyFill="1" applyAlignment="1">
      <alignment vertical="center"/>
    </xf>
    <xf numFmtId="0" fontId="6" fillId="3" borderId="0" xfId="0" applyFont="1" applyFill="1" applyAlignment="1">
      <alignment vertical="center"/>
    </xf>
    <xf numFmtId="0" fontId="3" fillId="3" borderId="0" xfId="3" applyFont="1" applyFill="1" applyAlignment="1" applyProtection="1">
      <alignment horizontal="center" vertical="center"/>
    </xf>
    <xf numFmtId="0" fontId="3" fillId="0" borderId="0" xfId="3" applyFont="1" applyAlignment="1" applyProtection="1">
      <alignment horizontal="center" vertical="center"/>
    </xf>
    <xf numFmtId="0" fontId="54" fillId="0" borderId="0" xfId="0" applyFont="1"/>
    <xf numFmtId="0" fontId="60" fillId="0" borderId="0" xfId="0" applyFont="1"/>
    <xf numFmtId="10" fontId="8" fillId="0" borderId="11" xfId="2" applyNumberFormat="1" applyFont="1" applyFill="1" applyBorder="1" applyAlignment="1">
      <alignment horizontal="right" vertical="center"/>
    </xf>
    <xf numFmtId="10" fontId="8" fillId="0" borderId="0" xfId="2" applyNumberFormat="1" applyFont="1" applyFill="1" applyBorder="1" applyAlignment="1">
      <alignment horizontal="right" vertical="center"/>
    </xf>
    <xf numFmtId="172" fontId="8" fillId="0" borderId="0" xfId="4" applyNumberFormat="1" applyFont="1" applyFill="1" applyBorder="1" applyAlignment="1">
      <alignment horizontal="right" vertical="center"/>
    </xf>
    <xf numFmtId="0" fontId="8" fillId="0" borderId="0" xfId="0" applyFont="1" applyAlignment="1">
      <alignment vertical="center"/>
    </xf>
    <xf numFmtId="164" fontId="18" fillId="0" borderId="12" xfId="4" applyNumberFormat="1" applyFont="1" applyFill="1" applyBorder="1" applyAlignment="1">
      <alignment horizontal="right" vertical="center"/>
    </xf>
    <xf numFmtId="166" fontId="18" fillId="0" borderId="12" xfId="4" applyNumberFormat="1" applyFont="1" applyFill="1" applyBorder="1" applyAlignment="1">
      <alignment horizontal="right" vertical="center"/>
    </xf>
    <xf numFmtId="0" fontId="8" fillId="3" borderId="5" xfId="0" applyFont="1" applyFill="1" applyBorder="1" applyAlignment="1">
      <alignment horizontal="left" vertical="center" wrapText="1" indent="1"/>
    </xf>
    <xf numFmtId="0" fontId="8" fillId="0" borderId="0" xfId="0" applyFont="1" applyFill="1" applyAlignment="1">
      <alignment horizontal="left" vertical="center" wrapText="1" indent="1"/>
    </xf>
    <xf numFmtId="167" fontId="13" fillId="2" borderId="2" xfId="5" applyNumberFormat="1" applyFont="1" applyFill="1" applyBorder="1" applyAlignment="1">
      <alignment horizontal="center" vertical="center" wrapText="1"/>
    </xf>
    <xf numFmtId="0" fontId="14" fillId="0" borderId="0" xfId="5" applyFont="1"/>
    <xf numFmtId="0" fontId="5" fillId="0" borderId="0" xfId="5" applyFont="1"/>
    <xf numFmtId="0" fontId="8" fillId="0" borderId="0" xfId="5" applyFont="1" applyFill="1" applyBorder="1" applyAlignment="1">
      <alignment horizontal="right" vertical="top" wrapText="1"/>
    </xf>
    <xf numFmtId="0" fontId="5" fillId="0" borderId="0" xfId="5" applyFont="1" applyBorder="1" applyAlignment="1">
      <alignment horizontal="center"/>
    </xf>
    <xf numFmtId="0" fontId="5" fillId="0" borderId="0" xfId="5" applyFont="1" applyFill="1"/>
    <xf numFmtId="164" fontId="5" fillId="0" borderId="0" xfId="5" applyNumberFormat="1" applyFont="1"/>
    <xf numFmtId="164" fontId="8" fillId="0" borderId="6" xfId="4" applyNumberFormat="1" applyFont="1" applyFill="1" applyBorder="1" applyAlignment="1">
      <alignment vertical="top"/>
    </xf>
    <xf numFmtId="166" fontId="8" fillId="0" borderId="6" xfId="4" applyNumberFormat="1" applyFont="1" applyFill="1" applyBorder="1" applyAlignment="1">
      <alignment vertical="top"/>
    </xf>
    <xf numFmtId="164" fontId="15" fillId="0" borderId="0" xfId="4" applyNumberFormat="1" applyFont="1" applyFill="1" applyBorder="1" applyAlignment="1">
      <alignment vertical="top"/>
    </xf>
    <xf numFmtId="0" fontId="16" fillId="0" borderId="0" xfId="5" applyFont="1" applyFill="1"/>
    <xf numFmtId="166" fontId="15" fillId="0" borderId="0" xfId="4" applyNumberFormat="1" applyFont="1" applyFill="1" applyBorder="1" applyAlignment="1">
      <alignment vertical="top"/>
    </xf>
    <xf numFmtId="0" fontId="16" fillId="0" borderId="0" xfId="5" applyFont="1"/>
    <xf numFmtId="0" fontId="17" fillId="0" borderId="0" xfId="5" applyFont="1"/>
    <xf numFmtId="164" fontId="35" fillId="0" borderId="0" xfId="4" applyNumberFormat="1" applyFont="1" applyFill="1" applyBorder="1" applyAlignment="1">
      <alignment vertical="top"/>
    </xf>
    <xf numFmtId="164" fontId="35" fillId="0" borderId="7" xfId="4" applyNumberFormat="1" applyFont="1" applyFill="1" applyBorder="1" applyAlignment="1">
      <alignment vertical="top"/>
    </xf>
    <xf numFmtId="164" fontId="8" fillId="0" borderId="7" xfId="4" applyNumberFormat="1" applyFont="1" applyFill="1" applyBorder="1" applyAlignment="1">
      <alignment vertical="top"/>
    </xf>
    <xf numFmtId="168" fontId="5" fillId="0" borderId="0" xfId="5" applyNumberFormat="1" applyFont="1"/>
    <xf numFmtId="164" fontId="8" fillId="0" borderId="8" xfId="4" applyNumberFormat="1" applyFont="1" applyFill="1" applyBorder="1" applyAlignment="1">
      <alignment vertical="top"/>
    </xf>
    <xf numFmtId="0" fontId="19" fillId="0" borderId="0" xfId="5" applyFont="1" applyFill="1"/>
    <xf numFmtId="0" fontId="19" fillId="0" borderId="0" xfId="5" applyFont="1"/>
    <xf numFmtId="0" fontId="4" fillId="0" borderId="0" xfId="5" applyFont="1"/>
    <xf numFmtId="164" fontId="4" fillId="0" borderId="0" xfId="5" applyNumberFormat="1" applyFont="1"/>
    <xf numFmtId="165" fontId="20" fillId="0" borderId="0" xfId="4" applyNumberFormat="1" applyFont="1" applyFill="1" applyBorder="1" applyAlignment="1">
      <alignment vertical="top"/>
    </xf>
    <xf numFmtId="0" fontId="21" fillId="0" borderId="0" xfId="5" applyFont="1"/>
    <xf numFmtId="164" fontId="21" fillId="0" borderId="0" xfId="5" applyNumberFormat="1" applyFont="1"/>
    <xf numFmtId="0" fontId="10" fillId="0" borderId="0" xfId="5" applyFont="1" applyAlignment="1">
      <alignment horizontal="left" vertical="top" wrapText="1"/>
    </xf>
    <xf numFmtId="169" fontId="22" fillId="0" borderId="0" xfId="6" applyNumberFormat="1" applyFont="1"/>
    <xf numFmtId="0" fontId="23" fillId="0" borderId="0" xfId="5" applyFont="1"/>
    <xf numFmtId="164" fontId="35" fillId="0" borderId="0" xfId="7" applyNumberFormat="1" applyFont="1" applyFill="1" applyBorder="1" applyAlignment="1">
      <alignment vertical="top"/>
    </xf>
    <xf numFmtId="164" fontId="35" fillId="0" borderId="0" xfId="7" applyNumberFormat="1" applyFont="1" applyFill="1" applyBorder="1" applyAlignment="1">
      <alignment vertical="center"/>
    </xf>
    <xf numFmtId="164" fontId="35" fillId="0" borderId="7" xfId="7" applyNumberFormat="1" applyFont="1" applyFill="1" applyBorder="1" applyAlignment="1">
      <alignment vertical="top"/>
    </xf>
    <xf numFmtId="167" fontId="13" fillId="2" borderId="3" xfId="5" applyNumberFormat="1" applyFont="1" applyFill="1" applyBorder="1" applyAlignment="1">
      <alignment horizontal="center" vertical="center" wrapText="1"/>
    </xf>
    <xf numFmtId="0" fontId="6" fillId="0" borderId="0" xfId="5" applyFont="1" applyBorder="1" applyAlignment="1">
      <alignment vertical="center"/>
    </xf>
    <xf numFmtId="0" fontId="6" fillId="0" borderId="0" xfId="5" applyFont="1" applyAlignment="1">
      <alignment vertical="center"/>
    </xf>
    <xf numFmtId="0" fontId="6" fillId="0" borderId="0" xfId="5" applyFont="1"/>
    <xf numFmtId="164" fontId="25" fillId="0" borderId="9" xfId="7" applyNumberFormat="1" applyFont="1" applyFill="1" applyBorder="1" applyAlignment="1">
      <alignment horizontal="right" vertical="top"/>
    </xf>
    <xf numFmtId="164" fontId="25" fillId="0" borderId="0" xfId="7" applyNumberFormat="1" applyFont="1" applyFill="1" applyBorder="1" applyAlignment="1">
      <alignment horizontal="right" vertical="top"/>
    </xf>
    <xf numFmtId="166" fontId="25" fillId="0" borderId="9" xfId="7" applyNumberFormat="1" applyFont="1" applyFill="1" applyBorder="1" applyAlignment="1">
      <alignment horizontal="right" vertical="top"/>
    </xf>
    <xf numFmtId="166" fontId="25" fillId="0" borderId="0" xfId="7" applyNumberFormat="1" applyFont="1" applyFill="1" applyBorder="1" applyAlignment="1">
      <alignment horizontal="right" vertical="top"/>
    </xf>
    <xf numFmtId="164" fontId="25" fillId="5" borderId="0" xfId="7" applyNumberFormat="1" applyFont="1" applyFill="1" applyBorder="1" applyAlignment="1">
      <alignment horizontal="right" vertical="top"/>
    </xf>
    <xf numFmtId="164" fontId="24" fillId="5" borderId="0" xfId="7" applyNumberFormat="1" applyFont="1" applyFill="1" applyBorder="1" applyAlignment="1">
      <alignment horizontal="right" vertical="top"/>
    </xf>
    <xf numFmtId="164" fontId="28" fillId="5" borderId="0" xfId="7" applyNumberFormat="1" applyFont="1" applyFill="1" applyBorder="1" applyAlignment="1">
      <alignment horizontal="right" vertical="top"/>
    </xf>
    <xf numFmtId="164" fontId="35" fillId="5" borderId="0" xfId="7" applyNumberFormat="1" applyFont="1" applyFill="1" applyBorder="1" applyAlignment="1">
      <alignment horizontal="right" vertical="top"/>
    </xf>
    <xf numFmtId="164" fontId="28" fillId="0" borderId="0" xfId="7" applyNumberFormat="1" applyFont="1" applyFill="1" applyBorder="1" applyAlignment="1">
      <alignment horizontal="right" vertical="top"/>
    </xf>
    <xf numFmtId="166" fontId="28" fillId="0" borderId="0" xfId="7" applyNumberFormat="1" applyFont="1" applyFill="1" applyBorder="1" applyAlignment="1">
      <alignment horizontal="right" vertical="top"/>
    </xf>
    <xf numFmtId="164" fontId="8" fillId="5" borderId="7" xfId="7" applyNumberFormat="1" applyFont="1" applyFill="1" applyBorder="1" applyAlignment="1">
      <alignment horizontal="right" vertical="top"/>
    </xf>
    <xf numFmtId="164" fontId="8" fillId="0" borderId="7" xfId="7" applyNumberFormat="1" applyFont="1" applyFill="1" applyBorder="1" applyAlignment="1">
      <alignment horizontal="right" vertical="top"/>
    </xf>
    <xf numFmtId="164" fontId="8" fillId="0" borderId="0" xfId="7" applyNumberFormat="1" applyFont="1" applyFill="1" applyBorder="1" applyAlignment="1">
      <alignment horizontal="right" vertical="top"/>
    </xf>
    <xf numFmtId="166" fontId="8" fillId="0" borderId="7" xfId="7" applyNumberFormat="1" applyFont="1" applyFill="1" applyBorder="1" applyAlignment="1">
      <alignment horizontal="right" vertical="top"/>
    </xf>
    <xf numFmtId="164" fontId="15" fillId="5" borderId="0" xfId="7" applyNumberFormat="1" applyFont="1" applyFill="1" applyBorder="1" applyAlignment="1">
      <alignment horizontal="right" vertical="top"/>
    </xf>
    <xf numFmtId="164" fontId="15" fillId="0" borderId="0" xfId="7" applyNumberFormat="1" applyFont="1" applyFill="1" applyBorder="1" applyAlignment="1">
      <alignment horizontal="right" vertical="top"/>
    </xf>
    <xf numFmtId="166" fontId="15" fillId="0" borderId="0" xfId="7" applyNumberFormat="1" applyFont="1" applyFill="1" applyBorder="1" applyAlignment="1">
      <alignment horizontal="right" vertical="top"/>
    </xf>
    <xf numFmtId="164" fontId="8" fillId="5" borderId="0" xfId="7" applyNumberFormat="1" applyFont="1" applyFill="1" applyBorder="1" applyAlignment="1">
      <alignment horizontal="right" vertical="top"/>
    </xf>
    <xf numFmtId="166" fontId="8" fillId="0" borderId="0" xfId="7" applyNumberFormat="1" applyFont="1" applyFill="1" applyBorder="1" applyAlignment="1">
      <alignment horizontal="right" vertical="top"/>
    </xf>
    <xf numFmtId="164" fontId="18" fillId="0" borderId="0" xfId="7" applyNumberFormat="1" applyFont="1" applyFill="1" applyBorder="1" applyAlignment="1">
      <alignment horizontal="right" vertical="top"/>
    </xf>
    <xf numFmtId="166" fontId="18" fillId="0" borderId="0" xfId="7" applyNumberFormat="1" applyFont="1" applyFill="1" applyBorder="1" applyAlignment="1">
      <alignment horizontal="right" vertical="top"/>
    </xf>
    <xf numFmtId="0" fontId="6" fillId="0" borderId="0" xfId="5" applyFont="1" applyFill="1" applyBorder="1" applyAlignment="1">
      <alignment vertical="top"/>
    </xf>
    <xf numFmtId="164" fontId="6" fillId="0" borderId="0" xfId="5" applyNumberFormat="1" applyFont="1" applyFill="1" applyBorder="1" applyAlignment="1">
      <alignment vertical="top"/>
    </xf>
    <xf numFmtId="0" fontId="6" fillId="0" borderId="0" xfId="5" applyFont="1" applyBorder="1" applyAlignment="1">
      <alignment vertical="top"/>
    </xf>
    <xf numFmtId="164" fontId="24" fillId="0" borderId="9" xfId="7" applyNumberFormat="1" applyFont="1" applyFill="1" applyBorder="1" applyAlignment="1">
      <alignment horizontal="right" vertical="top"/>
    </xf>
    <xf numFmtId="164" fontId="24" fillId="0" borderId="0" xfId="7" applyNumberFormat="1" applyFont="1" applyFill="1" applyBorder="1" applyAlignment="1">
      <alignment horizontal="right" vertical="top"/>
    </xf>
    <xf numFmtId="164" fontId="35" fillId="0" borderId="0" xfId="7" applyNumberFormat="1" applyFont="1" applyFill="1" applyBorder="1" applyAlignment="1">
      <alignment horizontal="right" vertical="top"/>
    </xf>
    <xf numFmtId="0" fontId="8" fillId="0" borderId="0" xfId="0" applyFont="1" applyAlignment="1">
      <alignment horizontal="left" wrapText="1"/>
    </xf>
    <xf numFmtId="0" fontId="13" fillId="2" borderId="3" xfId="5" applyFont="1" applyFill="1" applyBorder="1" applyAlignment="1">
      <alignment horizontal="center" vertical="center" wrapText="1"/>
    </xf>
    <xf numFmtId="0" fontId="13" fillId="2" borderId="1" xfId="5" applyFont="1" applyFill="1" applyBorder="1" applyAlignment="1">
      <alignment horizontal="center" vertical="center" wrapText="1"/>
    </xf>
    <xf numFmtId="0" fontId="11" fillId="0" borderId="0" xfId="5" applyFont="1" applyAlignment="1">
      <alignment horizontal="center"/>
    </xf>
    <xf numFmtId="0" fontId="11" fillId="0" borderId="0" xfId="0" applyFont="1" applyAlignment="1">
      <alignment horizontal="center"/>
    </xf>
    <xf numFmtId="0" fontId="13" fillId="2"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0" xfId="0" applyFont="1" applyFill="1" applyBorder="1" applyAlignment="1">
      <alignment horizontal="center" vertical="center" wrapText="1"/>
    </xf>
    <xf numFmtId="164" fontId="8" fillId="5" borderId="0" xfId="4" applyNumberFormat="1" applyFont="1" applyFill="1" applyBorder="1" applyAlignment="1">
      <alignment horizontal="right" vertical="top"/>
    </xf>
    <xf numFmtId="164" fontId="8" fillId="5" borderId="6" xfId="4" applyNumberFormat="1" applyFont="1" applyFill="1" applyBorder="1" applyAlignment="1">
      <alignment horizontal="right" vertical="top"/>
    </xf>
    <xf numFmtId="0" fontId="18" fillId="0" borderId="0" xfId="0" applyFont="1"/>
    <xf numFmtId="0" fontId="5" fillId="5" borderId="0" xfId="0" applyFont="1" applyFill="1"/>
    <xf numFmtId="164" fontId="0" fillId="5" borderId="0" xfId="0" applyNumberFormat="1" applyFill="1"/>
    <xf numFmtId="0" fontId="0" fillId="5" borderId="0" xfId="0" applyFill="1"/>
    <xf numFmtId="0" fontId="4" fillId="5" borderId="0" xfId="0" applyFont="1" applyFill="1"/>
    <xf numFmtId="0" fontId="36" fillId="5" borderId="0" xfId="0" applyFont="1" applyFill="1"/>
    <xf numFmtId="164" fontId="35" fillId="5" borderId="8" xfId="4" applyNumberFormat="1" applyFont="1" applyFill="1" applyBorder="1" applyAlignment="1">
      <alignment horizontal="right" vertical="top"/>
    </xf>
    <xf numFmtId="164" fontId="18" fillId="5" borderId="0" xfId="4" applyNumberFormat="1" applyFont="1" applyFill="1" applyBorder="1" applyAlignment="1">
      <alignment horizontal="right" vertical="top"/>
    </xf>
    <xf numFmtId="164" fontId="0" fillId="0" borderId="0" xfId="0" applyNumberFormat="1" applyFill="1"/>
    <xf numFmtId="164" fontId="35" fillId="5" borderId="8" xfId="7" applyNumberFormat="1" applyFont="1" applyFill="1" applyBorder="1" applyAlignment="1">
      <alignment horizontal="right" vertical="top"/>
    </xf>
    <xf numFmtId="0" fontId="2" fillId="5" borderId="0" xfId="3" applyFill="1" applyAlignment="1" applyProtection="1"/>
    <xf numFmtId="164" fontId="35" fillId="5" borderId="0" xfId="4" applyNumberFormat="1" applyFont="1" applyFill="1" applyBorder="1" applyAlignment="1">
      <alignment horizontal="right" vertical="top"/>
    </xf>
    <xf numFmtId="164" fontId="35" fillId="5" borderId="7" xfId="4" applyNumberFormat="1" applyFont="1" applyFill="1" applyBorder="1" applyAlignment="1">
      <alignment horizontal="right" vertical="top"/>
    </xf>
    <xf numFmtId="164" fontId="24" fillId="5" borderId="0" xfId="4" applyNumberFormat="1" applyFont="1" applyFill="1" applyBorder="1" applyAlignment="1">
      <alignment horizontal="right" vertical="top"/>
    </xf>
    <xf numFmtId="0" fontId="2" fillId="5" borderId="0" xfId="3" applyFill="1" applyBorder="1" applyAlignment="1" applyProtection="1"/>
    <xf numFmtId="0" fontId="5" fillId="5" borderId="0" xfId="0" applyFont="1" applyFill="1" applyBorder="1"/>
    <xf numFmtId="0" fontId="11" fillId="5" borderId="0" xfId="0" applyFont="1" applyFill="1" applyAlignment="1">
      <alignment horizontal="center"/>
    </xf>
    <xf numFmtId="0" fontId="34" fillId="5" borderId="0" xfId="0" applyFont="1" applyFill="1" applyAlignment="1">
      <alignment horizontal="center"/>
    </xf>
    <xf numFmtId="164" fontId="64" fillId="5" borderId="0" xfId="0" applyNumberFormat="1" applyFont="1" applyFill="1" applyBorder="1" applyAlignment="1">
      <alignment vertical="top"/>
    </xf>
    <xf numFmtId="164" fontId="64" fillId="5" borderId="0" xfId="0" applyNumberFormat="1" applyFont="1" applyFill="1"/>
    <xf numFmtId="0" fontId="65" fillId="5" borderId="0" xfId="0" applyFont="1" applyFill="1" applyAlignment="1">
      <alignment horizontal="left" vertical="top" wrapText="1" indent="1"/>
    </xf>
    <xf numFmtId="164" fontId="8" fillId="5" borderId="0" xfId="4" quotePrefix="1" applyNumberFormat="1" applyFont="1" applyFill="1" applyBorder="1" applyAlignment="1">
      <alignment horizontal="right" vertical="top"/>
    </xf>
    <xf numFmtId="164" fontId="8" fillId="0" borderId="0" xfId="4" quotePrefix="1" applyNumberFormat="1" applyFont="1" applyFill="1" applyBorder="1" applyAlignment="1">
      <alignment horizontal="right" vertical="top"/>
    </xf>
    <xf numFmtId="0" fontId="34" fillId="0" borderId="0" xfId="0" applyFont="1" applyAlignment="1">
      <alignment vertical="center" wrapText="1"/>
    </xf>
    <xf numFmtId="0" fontId="34" fillId="3" borderId="0" xfId="0" applyFont="1" applyFill="1" applyAlignment="1">
      <alignment vertical="center" wrapText="1"/>
    </xf>
    <xf numFmtId="0" fontId="34" fillId="5" borderId="0" xfId="0" applyFont="1" applyFill="1" applyAlignment="1">
      <alignment vertical="center"/>
    </xf>
    <xf numFmtId="169" fontId="8" fillId="0" borderId="0" xfId="6" applyNumberFormat="1" applyFont="1" applyBorder="1" applyAlignment="1">
      <alignment horizontal="right" vertical="top" wrapText="1"/>
    </xf>
    <xf numFmtId="0" fontId="16" fillId="5" borderId="0" xfId="0" applyFont="1" applyFill="1"/>
    <xf numFmtId="164" fontId="11" fillId="0" borderId="0" xfId="4" applyNumberFormat="1" applyFont="1" applyFill="1" applyBorder="1" applyAlignment="1">
      <alignment horizontal="right" vertical="top"/>
    </xf>
    <xf numFmtId="0" fontId="11" fillId="5" borderId="0" xfId="0" applyFont="1" applyFill="1"/>
    <xf numFmtId="166" fontId="11" fillId="0" borderId="0" xfId="4" applyNumberFormat="1" applyFont="1" applyFill="1" applyBorder="1" applyAlignment="1">
      <alignment horizontal="right" vertical="top"/>
    </xf>
    <xf numFmtId="0" fontId="5" fillId="0" borderId="7" xfId="0" applyFont="1" applyBorder="1"/>
    <xf numFmtId="0" fontId="16" fillId="0" borderId="7" xfId="0" applyFont="1" applyBorder="1"/>
    <xf numFmtId="0" fontId="7" fillId="5" borderId="0" xfId="0" applyFont="1" applyFill="1"/>
    <xf numFmtId="49" fontId="8" fillId="5" borderId="0" xfId="0" applyNumberFormat="1" applyFont="1" applyFill="1" applyAlignment="1">
      <alignment horizontal="left" vertical="top" wrapText="1" indent="1"/>
    </xf>
    <xf numFmtId="166" fontId="8" fillId="5" borderId="0" xfId="4" applyNumberFormat="1" applyFont="1" applyFill="1" applyBorder="1" applyAlignment="1">
      <alignment vertical="top"/>
    </xf>
    <xf numFmtId="164" fontId="8" fillId="6" borderId="0" xfId="4" applyNumberFormat="1" applyFont="1" applyFill="1" applyBorder="1" applyAlignment="1">
      <alignment horizontal="right" vertical="top"/>
    </xf>
    <xf numFmtId="0" fontId="51" fillId="5" borderId="0" xfId="0" applyFont="1" applyFill="1"/>
    <xf numFmtId="166" fontId="51" fillId="0" borderId="0" xfId="4" applyNumberFormat="1" applyFont="1" applyFill="1" applyBorder="1" applyAlignment="1">
      <alignment vertical="top"/>
    </xf>
    <xf numFmtId="0" fontId="51" fillId="0" borderId="0" xfId="0" applyFont="1"/>
    <xf numFmtId="49" fontId="18" fillId="0" borderId="0" xfId="0" applyNumberFormat="1" applyFont="1" applyAlignment="1">
      <alignment horizontal="left" vertical="center" wrapText="1"/>
    </xf>
    <xf numFmtId="49" fontId="18" fillId="3" borderId="0" xfId="0" applyNumberFormat="1" applyFont="1" applyFill="1" applyAlignment="1">
      <alignment horizontal="left" vertical="center" wrapText="1"/>
    </xf>
    <xf numFmtId="164" fontId="51" fillId="0" borderId="0" xfId="4" applyNumberFormat="1" applyFont="1" applyFill="1" applyBorder="1" applyAlignment="1">
      <alignment horizontal="right" vertical="center"/>
    </xf>
    <xf numFmtId="0" fontId="51" fillId="5" borderId="0" xfId="0" applyFont="1" applyFill="1" applyAlignment="1">
      <alignment vertical="center"/>
    </xf>
    <xf numFmtId="166" fontId="51" fillId="0" borderId="0" xfId="4" applyNumberFormat="1" applyFont="1" applyFill="1" applyBorder="1" applyAlignment="1">
      <alignment vertical="center"/>
    </xf>
    <xf numFmtId="0" fontId="51" fillId="0" borderId="0" xfId="0" applyFont="1" applyAlignment="1">
      <alignment vertical="center"/>
    </xf>
    <xf numFmtId="0" fontId="41" fillId="0" borderId="0" xfId="0" applyFont="1" applyAlignment="1">
      <alignment horizontal="right"/>
    </xf>
    <xf numFmtId="169" fontId="8" fillId="0" borderId="0" xfId="6" applyNumberFormat="1" applyFont="1" applyFill="1" applyBorder="1" applyAlignment="1">
      <alignment horizontal="right" vertical="top"/>
    </xf>
    <xf numFmtId="0" fontId="46" fillId="5" borderId="0" xfId="0" applyFont="1" applyFill="1" applyAlignment="1">
      <alignment horizontal="left" indent="1"/>
    </xf>
    <xf numFmtId="0" fontId="43" fillId="5" borderId="0" xfId="0" applyFont="1" applyFill="1" applyAlignment="1">
      <alignment horizontal="left" vertical="center" wrapText="1" indent="1"/>
    </xf>
    <xf numFmtId="0" fontId="33" fillId="5" borderId="0" xfId="0" applyFont="1" applyFill="1" applyAlignment="1">
      <alignment horizontal="left" vertical="center" wrapText="1" indent="1"/>
    </xf>
    <xf numFmtId="0" fontId="39" fillId="5" borderId="0" xfId="0" applyFont="1" applyFill="1"/>
    <xf numFmtId="0" fontId="50" fillId="5" borderId="0" xfId="0" applyFont="1" applyFill="1" applyAlignment="1">
      <alignment horizontal="right"/>
    </xf>
    <xf numFmtId="0" fontId="0" fillId="5" borderId="0" xfId="0" applyFill="1" applyAlignment="1">
      <alignment horizontal="right"/>
    </xf>
    <xf numFmtId="0" fontId="5" fillId="5" borderId="0" xfId="0" applyFont="1" applyFill="1" applyAlignment="1">
      <alignment horizontal="right"/>
    </xf>
    <xf numFmtId="0" fontId="51" fillId="5" borderId="0" xfId="0" applyFont="1" applyFill="1" applyAlignment="1">
      <alignment horizontal="right" vertical="center"/>
    </xf>
    <xf numFmtId="166" fontId="51" fillId="0" borderId="0" xfId="4" applyNumberFormat="1" applyFont="1" applyFill="1" applyBorder="1" applyAlignment="1">
      <alignment horizontal="right" vertical="center"/>
    </xf>
    <xf numFmtId="0" fontId="28" fillId="5" borderId="0" xfId="0" applyFont="1" applyFill="1" applyAlignment="1">
      <alignment horizontal="left" indent="1"/>
    </xf>
    <xf numFmtId="0" fontId="51" fillId="0" borderId="0" xfId="0" applyFont="1" applyAlignment="1">
      <alignment horizontal="right" vertical="center"/>
    </xf>
    <xf numFmtId="169" fontId="18" fillId="0" borderId="0" xfId="6" applyNumberFormat="1" applyFont="1" applyFill="1" applyBorder="1" applyAlignment="1">
      <alignment horizontal="right" vertical="top"/>
    </xf>
    <xf numFmtId="172" fontId="18" fillId="0" borderId="0" xfId="4" applyNumberFormat="1" applyFont="1" applyFill="1" applyBorder="1" applyAlignment="1">
      <alignment horizontal="right" vertical="top"/>
    </xf>
    <xf numFmtId="0" fontId="18" fillId="0" borderId="0" xfId="0" applyFont="1" applyAlignment="1"/>
    <xf numFmtId="164" fontId="28" fillId="0" borderId="0" xfId="4" applyNumberFormat="1" applyFont="1" applyFill="1" applyBorder="1" applyAlignment="1">
      <alignment horizontal="right" vertical="top"/>
    </xf>
    <xf numFmtId="164" fontId="18" fillId="0" borderId="13" xfId="4" applyNumberFormat="1" applyFont="1" applyFill="1" applyBorder="1" applyAlignment="1">
      <alignment horizontal="right" vertical="top"/>
    </xf>
    <xf numFmtId="164" fontId="8" fillId="0" borderId="0" xfId="6" applyNumberFormat="1" applyFont="1" applyFill="1" applyBorder="1" applyAlignment="1">
      <alignment horizontal="right" vertical="top"/>
    </xf>
    <xf numFmtId="164" fontId="54" fillId="0" borderId="0" xfId="0" applyNumberFormat="1" applyFont="1" applyAlignment="1">
      <alignment vertical="top" wrapText="1"/>
    </xf>
    <xf numFmtId="0" fontId="3" fillId="5" borderId="0" xfId="3" applyFont="1" applyFill="1" applyBorder="1" applyAlignment="1" applyProtection="1"/>
    <xf numFmtId="0" fontId="4" fillId="5" borderId="0" xfId="0" applyFont="1" applyFill="1" applyBorder="1"/>
    <xf numFmtId="165" fontId="15" fillId="0" borderId="0" xfId="4" applyNumberFormat="1" applyFont="1" applyFill="1" applyBorder="1" applyAlignment="1">
      <alignment vertical="center"/>
    </xf>
    <xf numFmtId="168" fontId="15" fillId="0" borderId="0" xfId="4" applyNumberFormat="1" applyFont="1" applyFill="1" applyBorder="1" applyAlignment="1">
      <alignment vertical="center"/>
    </xf>
    <xf numFmtId="166" fontId="15" fillId="0" borderId="0" xfId="4" applyNumberFormat="1" applyFont="1" applyFill="1" applyBorder="1" applyAlignment="1">
      <alignment vertical="center"/>
    </xf>
    <xf numFmtId="165" fontId="24" fillId="0" borderId="0" xfId="4" applyNumberFormat="1" applyFont="1" applyFill="1" applyBorder="1" applyAlignment="1">
      <alignment vertical="center"/>
    </xf>
    <xf numFmtId="165" fontId="25" fillId="0" borderId="0" xfId="4" applyNumberFormat="1" applyFont="1" applyFill="1" applyBorder="1" applyAlignment="1">
      <alignment vertical="center"/>
    </xf>
    <xf numFmtId="0" fontId="16" fillId="0" borderId="0" xfId="5" applyFont="1" applyFill="1" applyAlignment="1">
      <alignment vertical="center"/>
    </xf>
    <xf numFmtId="166" fontId="6" fillId="0" borderId="0" xfId="0" applyNumberFormat="1" applyFont="1"/>
    <xf numFmtId="0" fontId="26" fillId="0" borderId="0" xfId="0" applyFont="1"/>
    <xf numFmtId="0" fontId="26" fillId="0" borderId="0" xfId="0" applyFont="1" applyBorder="1"/>
    <xf numFmtId="0" fontId="6" fillId="0" borderId="0" xfId="0" applyFont="1" applyBorder="1"/>
    <xf numFmtId="0" fontId="16" fillId="0" borderId="0" xfId="0" applyFont="1" applyBorder="1"/>
    <xf numFmtId="0" fontId="19" fillId="0" borderId="0" xfId="0" applyFont="1" applyBorder="1"/>
    <xf numFmtId="0" fontId="5" fillId="5" borderId="0" xfId="0" applyFont="1" applyFill="1" applyAlignment="1">
      <alignment vertical="center"/>
    </xf>
    <xf numFmtId="164" fontId="18" fillId="5" borderId="0" xfId="4" applyNumberFormat="1" applyFont="1" applyFill="1" applyBorder="1" applyAlignment="1">
      <alignment horizontal="right" vertical="center"/>
    </xf>
    <xf numFmtId="164" fontId="18" fillId="5" borderId="0" xfId="7" applyNumberFormat="1" applyFont="1" applyFill="1" applyBorder="1" applyAlignment="1">
      <alignment horizontal="right" vertical="center"/>
    </xf>
    <xf numFmtId="0" fontId="4" fillId="5" borderId="0" xfId="0" applyFont="1" applyFill="1" applyAlignment="1">
      <alignment vertical="center"/>
    </xf>
    <xf numFmtId="164" fontId="18" fillId="5" borderId="12" xfId="4" applyNumberFormat="1" applyFont="1" applyFill="1" applyBorder="1" applyAlignment="1">
      <alignment horizontal="right" vertical="center"/>
    </xf>
    <xf numFmtId="0" fontId="3" fillId="5" borderId="0" xfId="3" applyFont="1" applyFill="1" applyAlignment="1" applyProtection="1">
      <alignment vertical="center"/>
    </xf>
    <xf numFmtId="0" fontId="34" fillId="5" borderId="0" xfId="0" applyFont="1" applyFill="1" applyAlignment="1">
      <alignment horizontal="center" vertical="center"/>
    </xf>
    <xf numFmtId="164" fontId="35" fillId="5" borderId="0" xfId="4" applyNumberFormat="1" applyFont="1" applyFill="1" applyBorder="1" applyAlignment="1">
      <alignment horizontal="right" vertical="center"/>
    </xf>
    <xf numFmtId="0" fontId="11" fillId="5" borderId="0" xfId="0" applyFont="1" applyFill="1" applyAlignment="1">
      <alignment horizontal="center" vertical="center"/>
    </xf>
    <xf numFmtId="0" fontId="16" fillId="0" borderId="0" xfId="0" applyFont="1" applyAlignment="1">
      <alignment horizontal="right" vertical="center"/>
    </xf>
    <xf numFmtId="0" fontId="5" fillId="0" borderId="0" xfId="0" applyFont="1" applyAlignment="1">
      <alignment horizontal="right" vertical="center"/>
    </xf>
  </cellXfs>
  <cellStyles count="8">
    <cellStyle name="Dziesiętny" xfId="1" builtinId="3"/>
    <cellStyle name="Dziesiętny 3" xfId="4"/>
    <cellStyle name="Dziesiętny 3 2" xfId="7"/>
    <cellStyle name="Hiperłącze" xfId="3" builtinId="8"/>
    <cellStyle name="Normalny" xfId="0" builtinId="0"/>
    <cellStyle name="Normalny 2" xfId="5"/>
    <cellStyle name="Procentowy" xfId="2" builtinId="5"/>
    <cellStyle name="Procentowy 2" xfId="6"/>
  </cellStyles>
  <dxfs count="0"/>
  <tableStyles count="0" defaultTableStyle="TableStyleMedium2" defaultPivotStyle="PivotStyleLight16"/>
  <colors>
    <mruColors>
      <color rgb="FF00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3667125</xdr:colOff>
      <xdr:row>0</xdr:row>
      <xdr:rowOff>133350</xdr:rowOff>
    </xdr:from>
    <xdr:to>
      <xdr:col>4</xdr:col>
      <xdr:colOff>635</xdr:colOff>
      <xdr:row>0</xdr:row>
      <xdr:rowOff>417195</xdr:rowOff>
    </xdr:to>
    <xdr:pic>
      <xdr:nvPicPr>
        <xdr:cNvPr id="3" name="Image 7" descr="BGZ_BNPP_BL_Qa.png"/>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86775" y="133350"/>
          <a:ext cx="1457960" cy="283845"/>
        </a:xfrm>
        <a:prstGeom prst="rect">
          <a:avLst/>
        </a:prstGeom>
        <a:solidFill>
          <a:schemeClr val="bg1"/>
        </a:solid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003300"/>
    <pageSetUpPr fitToPage="1"/>
  </sheetPr>
  <dimension ref="B1:G25"/>
  <sheetViews>
    <sheetView showGridLines="0" tabSelected="1" zoomScale="85" zoomScaleNormal="85" workbookViewId="0"/>
  </sheetViews>
  <sheetFormatPr defaultColWidth="10.28515625" defaultRowHeight="14.25"/>
  <cols>
    <col min="1" max="1" width="2.7109375" style="4" customWidth="1"/>
    <col min="2" max="2" width="69.5703125" style="4" customWidth="1"/>
    <col min="3" max="3" width="61.140625" style="83" customWidth="1"/>
    <col min="4" max="4" width="15.7109375" style="3" customWidth="1"/>
    <col min="5" max="7" width="10.28515625" style="4" customWidth="1"/>
    <col min="8" max="16384" width="10.28515625" style="4"/>
  </cols>
  <sheetData>
    <row r="1" spans="2:7" ht="36">
      <c r="B1" s="242" t="s">
        <v>425</v>
      </c>
      <c r="C1" s="243" t="s">
        <v>426</v>
      </c>
    </row>
    <row r="2" spans="2:7">
      <c r="C2" s="5"/>
    </row>
    <row r="3" spans="2:7" ht="25.5">
      <c r="B3" s="244" t="s">
        <v>427</v>
      </c>
      <c r="C3" s="244" t="s">
        <v>428</v>
      </c>
      <c r="D3" s="245" t="s">
        <v>429</v>
      </c>
    </row>
    <row r="4" spans="2:7">
      <c r="C4" s="5"/>
      <c r="E4" s="232"/>
      <c r="F4" s="232"/>
      <c r="G4" s="232"/>
    </row>
    <row r="5" spans="2:7" ht="21" customHeight="1">
      <c r="B5" s="246" t="s">
        <v>5</v>
      </c>
      <c r="C5" s="247" t="s">
        <v>6</v>
      </c>
      <c r="D5" s="248" t="s">
        <v>430</v>
      </c>
    </row>
    <row r="6" spans="2:7" ht="21" customHeight="1">
      <c r="B6" s="33" t="s">
        <v>69</v>
      </c>
      <c r="C6" s="32" t="s">
        <v>70</v>
      </c>
      <c r="D6" s="249" t="s">
        <v>431</v>
      </c>
    </row>
    <row r="7" spans="2:7" ht="21" customHeight="1">
      <c r="B7" s="246" t="s">
        <v>92</v>
      </c>
      <c r="C7" s="247" t="s">
        <v>93</v>
      </c>
      <c r="D7" s="248" t="s">
        <v>432</v>
      </c>
    </row>
    <row r="8" spans="2:7" ht="21" customHeight="1">
      <c r="B8" s="33" t="s">
        <v>24</v>
      </c>
      <c r="C8" s="32" t="s">
        <v>25</v>
      </c>
      <c r="D8" s="249" t="s">
        <v>433</v>
      </c>
    </row>
    <row r="9" spans="2:7" ht="21" customHeight="1">
      <c r="B9" s="246" t="s">
        <v>34</v>
      </c>
      <c r="C9" s="247" t="s">
        <v>35</v>
      </c>
      <c r="D9" s="248" t="s">
        <v>434</v>
      </c>
    </row>
    <row r="10" spans="2:7" ht="21" customHeight="1">
      <c r="B10" s="33" t="s">
        <v>168</v>
      </c>
      <c r="C10" s="32" t="s">
        <v>435</v>
      </c>
      <c r="D10" s="249" t="s">
        <v>436</v>
      </c>
    </row>
    <row r="11" spans="2:7" ht="21" customHeight="1">
      <c r="B11" s="246" t="s">
        <v>42</v>
      </c>
      <c r="C11" s="247" t="s">
        <v>43</v>
      </c>
      <c r="D11" s="248" t="s">
        <v>437</v>
      </c>
    </row>
    <row r="12" spans="2:7" ht="21" customHeight="1">
      <c r="B12" s="33" t="s">
        <v>222</v>
      </c>
      <c r="C12" s="32" t="s">
        <v>223</v>
      </c>
      <c r="D12" s="249" t="s">
        <v>438</v>
      </c>
    </row>
    <row r="13" spans="2:7" ht="21" customHeight="1">
      <c r="B13" s="246" t="s">
        <v>236</v>
      </c>
      <c r="C13" s="247" t="s">
        <v>237</v>
      </c>
      <c r="D13" s="248" t="s">
        <v>439</v>
      </c>
    </row>
    <row r="14" spans="2:7" ht="21" customHeight="1">
      <c r="B14" s="33" t="s">
        <v>440</v>
      </c>
      <c r="C14" s="32" t="s">
        <v>441</v>
      </c>
      <c r="D14" s="249" t="s">
        <v>442</v>
      </c>
    </row>
    <row r="15" spans="2:7" ht="21" customHeight="1">
      <c r="B15" s="246" t="s">
        <v>266</v>
      </c>
      <c r="C15" s="247" t="s">
        <v>354</v>
      </c>
      <c r="D15" s="248" t="s">
        <v>443</v>
      </c>
    </row>
    <row r="16" spans="2:7" ht="21" customHeight="1">
      <c r="B16" s="33" t="s">
        <v>259</v>
      </c>
      <c r="C16" s="32" t="s">
        <v>379</v>
      </c>
      <c r="D16" s="249" t="s">
        <v>444</v>
      </c>
    </row>
    <row r="17" spans="2:4" ht="21" customHeight="1">
      <c r="B17" s="246" t="s">
        <v>385</v>
      </c>
      <c r="C17" s="247" t="s">
        <v>445</v>
      </c>
      <c r="D17" s="248" t="s">
        <v>446</v>
      </c>
    </row>
    <row r="18" spans="2:4" ht="21" customHeight="1">
      <c r="B18" s="33" t="s">
        <v>395</v>
      </c>
      <c r="C18" s="32" t="s">
        <v>396</v>
      </c>
      <c r="D18" s="249" t="s">
        <v>447</v>
      </c>
    </row>
    <row r="19" spans="2:4" ht="21" customHeight="1">
      <c r="B19" s="246" t="s">
        <v>448</v>
      </c>
      <c r="C19" s="247" t="s">
        <v>449</v>
      </c>
      <c r="D19" s="248" t="s">
        <v>450</v>
      </c>
    </row>
    <row r="22" spans="2:4" s="59" customFormat="1" ht="12.75">
      <c r="B22" s="59" t="s">
        <v>451</v>
      </c>
      <c r="C22" s="250"/>
      <c r="D22" s="251"/>
    </row>
    <row r="23" spans="2:4" s="59" customFormat="1" ht="27.75" customHeight="1">
      <c r="B23" s="323" t="s">
        <v>452</v>
      </c>
      <c r="C23" s="323"/>
      <c r="D23" s="323"/>
    </row>
    <row r="24" spans="2:4" s="59" customFormat="1" ht="18.75" customHeight="1">
      <c r="B24" s="59" t="s">
        <v>453</v>
      </c>
      <c r="C24" s="250"/>
      <c r="D24" s="251"/>
    </row>
    <row r="25" spans="2:4" s="59" customFormat="1" ht="37.5" customHeight="1">
      <c r="B25" s="323" t="s">
        <v>454</v>
      </c>
      <c r="C25" s="323"/>
      <c r="D25" s="323"/>
    </row>
  </sheetData>
  <mergeCells count="2">
    <mergeCell ref="B23:D23"/>
    <mergeCell ref="B25:D25"/>
  </mergeCells>
  <hyperlinks>
    <hyperlink ref="D5" location="'(1)'!A1" display="(1)"/>
    <hyperlink ref="D6" location="'(1a)'!A1" display="(1a)"/>
    <hyperlink ref="D7" location="'(2)'!A1" display="(2)"/>
    <hyperlink ref="D9" location="'(4)'!A1" display="(4)"/>
    <hyperlink ref="D10" location="'(5)'!A1" display="(5)"/>
    <hyperlink ref="D11" location="'(6)'!A1" display="(6)"/>
    <hyperlink ref="D12" location="'(7)'!A1" display="(7)"/>
    <hyperlink ref="D13" location="'(8)'!A1" display="(8)"/>
    <hyperlink ref="D14" location="'(9)'!A1" display="(9)"/>
    <hyperlink ref="D15" location="'(10)'!A1" display="(10)"/>
    <hyperlink ref="D16" location="'(11)'!A1" display="(11)"/>
    <hyperlink ref="D17" location="'(12)'!A1" display="(12)"/>
    <hyperlink ref="D18" location="'(13)'!A1" display="(13)"/>
    <hyperlink ref="D19" location="'(14)'!A1" display="(14)"/>
    <hyperlink ref="D8" location="'(3)'!A1" display="(3)"/>
  </hyperlinks>
  <pageMargins left="0.70866141732283472" right="0.70866141732283472" top="0.74803149606299213" bottom="0.74803149606299213" header="0.31496062992125984" footer="0.31496062992125984"/>
  <pageSetup paperSize="9" scale="89" orientation="landscape" r:id="rId1"/>
  <ignoredErrors>
    <ignoredError sqref="B5:D31"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tabColor theme="6"/>
    <pageSetUpPr fitToPage="1"/>
  </sheetPr>
  <dimension ref="A1:S36"/>
  <sheetViews>
    <sheetView showGridLines="0" zoomScale="85" zoomScaleNormal="85" workbookViewId="0">
      <pane xSplit="2" topLeftCell="C1" activePane="topRight" state="frozen"/>
      <selection activeCell="C1" sqref="C1:C1048576"/>
      <selection pane="topRight" activeCell="C5" sqref="C5"/>
    </sheetView>
  </sheetViews>
  <sheetFormatPr defaultRowHeight="15" outlineLevelRow="1" outlineLevelCol="1"/>
  <cols>
    <col min="1" max="1" width="41.140625" customWidth="1"/>
    <col min="2" max="2" width="40.28515625" customWidth="1" outlineLevel="1"/>
    <col min="3" max="9" width="13.42578125" customWidth="1"/>
    <col min="10" max="10" width="1.7109375" style="120" customWidth="1"/>
    <col min="11" max="11" width="13.28515625" customWidth="1"/>
    <col min="12" max="12" width="12.140625" customWidth="1"/>
    <col min="13" max="13" width="1.28515625" customWidth="1"/>
    <col min="14" max="14" width="13.28515625" customWidth="1"/>
    <col min="15" max="15" width="12.140625" customWidth="1"/>
    <col min="16" max="16" width="2.28515625" customWidth="1"/>
    <col min="17" max="17" width="13.28515625" customWidth="1"/>
    <col min="18" max="18" width="12.140625" customWidth="1"/>
  </cols>
  <sheetData>
    <row r="1" spans="1:18" s="3" customFormat="1" ht="14.25">
      <c r="A1" s="1" t="s">
        <v>0</v>
      </c>
      <c r="B1" s="1" t="s">
        <v>1</v>
      </c>
      <c r="C1" s="1"/>
      <c r="D1" s="125"/>
      <c r="E1" s="125"/>
      <c r="F1" s="125"/>
      <c r="G1" s="125"/>
      <c r="H1" s="125"/>
      <c r="I1" s="125"/>
      <c r="J1" s="96"/>
    </row>
    <row r="2" spans="1:18" s="4" customFormat="1" ht="14.25">
      <c r="A2" s="138"/>
      <c r="B2" s="138"/>
      <c r="C2" s="138"/>
      <c r="D2" s="6"/>
      <c r="E2" s="6"/>
      <c r="F2" s="6"/>
      <c r="G2" s="6"/>
      <c r="H2" s="6"/>
      <c r="I2" s="6"/>
      <c r="J2" s="15"/>
    </row>
    <row r="3" spans="1:18" s="4" customFormat="1">
      <c r="A3" s="29" t="s">
        <v>219</v>
      </c>
      <c r="B3" s="29" t="s">
        <v>220</v>
      </c>
      <c r="C3" s="106"/>
      <c r="D3" s="106"/>
      <c r="E3" s="106"/>
      <c r="F3" s="106"/>
      <c r="G3" s="106"/>
      <c r="H3" s="106"/>
      <c r="I3" s="106"/>
      <c r="J3" s="334"/>
      <c r="K3" s="327" t="s">
        <v>4</v>
      </c>
      <c r="L3" s="327"/>
      <c r="M3" s="142"/>
      <c r="N3" s="327" t="s">
        <v>470</v>
      </c>
      <c r="O3" s="327"/>
      <c r="P3" s="142"/>
      <c r="Q3" s="327" t="s">
        <v>58</v>
      </c>
      <c r="R3" s="327"/>
    </row>
    <row r="4" spans="1:18" ht="27" customHeight="1">
      <c r="A4" s="56" t="s">
        <v>236</v>
      </c>
      <c r="B4" s="56" t="s">
        <v>237</v>
      </c>
      <c r="C4" s="10" t="s">
        <v>456</v>
      </c>
      <c r="D4" s="10" t="s">
        <v>7</v>
      </c>
      <c r="E4" s="10" t="s">
        <v>8</v>
      </c>
      <c r="F4" s="10" t="s">
        <v>9</v>
      </c>
      <c r="G4" s="10" t="s">
        <v>10</v>
      </c>
      <c r="H4" s="10" t="s">
        <v>11</v>
      </c>
      <c r="I4" s="10" t="s">
        <v>12</v>
      </c>
      <c r="J4" s="334"/>
      <c r="K4" s="328" t="s">
        <v>13</v>
      </c>
      <c r="L4" s="329"/>
      <c r="M4" s="4"/>
      <c r="N4" s="328" t="s">
        <v>471</v>
      </c>
      <c r="O4" s="329"/>
      <c r="P4" s="4"/>
      <c r="Q4" s="328" t="s">
        <v>65</v>
      </c>
      <c r="R4" s="329"/>
    </row>
    <row r="5" spans="1:18">
      <c r="A5" s="167" t="s">
        <v>300</v>
      </c>
      <c r="B5" s="126" t="s">
        <v>301</v>
      </c>
      <c r="C5" s="43">
        <v>8104188</v>
      </c>
      <c r="D5" s="43">
        <v>8058836</v>
      </c>
      <c r="E5" s="43">
        <v>5231901</v>
      </c>
      <c r="F5" s="43">
        <v>5268652</v>
      </c>
      <c r="G5" s="43">
        <v>5210688</v>
      </c>
      <c r="H5" s="43">
        <v>5105260</v>
      </c>
      <c r="I5" s="43">
        <v>4361921</v>
      </c>
      <c r="J5" s="336"/>
      <c r="K5" s="43">
        <v>2893500</v>
      </c>
      <c r="L5" s="48">
        <v>0.55530095066140983</v>
      </c>
      <c r="M5" s="4"/>
      <c r="N5" s="43">
        <v>2835536</v>
      </c>
      <c r="O5" s="48">
        <v>0.53819003418711275</v>
      </c>
      <c r="P5" s="4"/>
      <c r="Q5" s="43">
        <v>45352</v>
      </c>
      <c r="R5" s="48">
        <v>5.6276117295351339E-3</v>
      </c>
    </row>
    <row r="6" spans="1:18">
      <c r="A6" s="167" t="s">
        <v>100</v>
      </c>
      <c r="B6" s="126" t="s">
        <v>302</v>
      </c>
      <c r="C6" s="43">
        <v>4186131</v>
      </c>
      <c r="D6" s="43">
        <v>4271391</v>
      </c>
      <c r="E6" s="43">
        <v>2093024</v>
      </c>
      <c r="F6" s="43">
        <v>2118862</v>
      </c>
      <c r="G6" s="43">
        <v>2218982</v>
      </c>
      <c r="H6" s="43">
        <v>2255378</v>
      </c>
      <c r="I6" s="43">
        <v>1948546</v>
      </c>
      <c r="J6" s="336"/>
      <c r="K6" s="43">
        <v>1967149</v>
      </c>
      <c r="L6" s="60">
        <v>0.88650966974946166</v>
      </c>
      <c r="M6" s="19"/>
      <c r="N6" s="43">
        <v>2067269</v>
      </c>
      <c r="O6" s="60">
        <v>0.97565060867578912</v>
      </c>
      <c r="P6" s="19"/>
      <c r="Q6" s="43">
        <v>-85260</v>
      </c>
      <c r="R6" s="60">
        <v>-1.9960710691201065E-2</v>
      </c>
    </row>
    <row r="7" spans="1:18">
      <c r="A7" s="167" t="s">
        <v>303</v>
      </c>
      <c r="B7" s="126" t="s">
        <v>304</v>
      </c>
      <c r="C7" s="43">
        <v>3877130</v>
      </c>
      <c r="D7" s="43">
        <v>3730875</v>
      </c>
      <c r="E7" s="43">
        <v>3127800</v>
      </c>
      <c r="F7" s="43">
        <v>3144797</v>
      </c>
      <c r="G7" s="43">
        <v>2969821</v>
      </c>
      <c r="H7" s="43">
        <v>2743151</v>
      </c>
      <c r="I7" s="43">
        <v>2388168</v>
      </c>
      <c r="J7" s="336"/>
      <c r="K7" s="43">
        <v>907309</v>
      </c>
      <c r="L7" s="60">
        <v>0.30550965866292951</v>
      </c>
      <c r="M7" s="4"/>
      <c r="N7" s="43">
        <v>732333</v>
      </c>
      <c r="O7" s="60">
        <v>0.23287131093040345</v>
      </c>
      <c r="P7" s="4"/>
      <c r="Q7" s="43">
        <v>146255</v>
      </c>
      <c r="R7" s="60">
        <v>3.9201259758099641E-2</v>
      </c>
    </row>
    <row r="8" spans="1:18">
      <c r="A8" s="168" t="s">
        <v>305</v>
      </c>
      <c r="B8" s="169" t="s">
        <v>306</v>
      </c>
      <c r="C8" s="43">
        <v>212607</v>
      </c>
      <c r="D8" s="43">
        <v>199969</v>
      </c>
      <c r="E8" s="43">
        <v>105962</v>
      </c>
      <c r="F8" s="43">
        <v>106328</v>
      </c>
      <c r="G8" s="43">
        <v>109873</v>
      </c>
      <c r="H8" s="43">
        <v>105591</v>
      </c>
      <c r="I8" s="43">
        <v>98963</v>
      </c>
      <c r="J8" s="336"/>
      <c r="K8" s="43">
        <v>102734</v>
      </c>
      <c r="L8" s="60">
        <v>0.9350249833899138</v>
      </c>
      <c r="M8" s="4"/>
      <c r="N8" s="43">
        <v>106279</v>
      </c>
      <c r="O8" s="60">
        <v>0.99953916183883829</v>
      </c>
      <c r="P8" s="4"/>
      <c r="Q8" s="43">
        <v>12638</v>
      </c>
      <c r="R8" s="60">
        <v>6.3199795968375092E-2</v>
      </c>
    </row>
    <row r="9" spans="1:18">
      <c r="A9" s="168" t="s">
        <v>307</v>
      </c>
      <c r="B9" s="169" t="s">
        <v>308</v>
      </c>
      <c r="C9" s="43">
        <v>519145</v>
      </c>
      <c r="D9" s="43">
        <v>498515</v>
      </c>
      <c r="E9" s="43">
        <v>416279</v>
      </c>
      <c r="F9" s="43">
        <v>375241</v>
      </c>
      <c r="G9" s="43">
        <v>377204</v>
      </c>
      <c r="H9" s="43">
        <v>365712</v>
      </c>
      <c r="I9" s="43">
        <v>347682</v>
      </c>
      <c r="J9" s="336"/>
      <c r="K9" s="43">
        <v>141941</v>
      </c>
      <c r="L9" s="60">
        <v>0.37629770628095144</v>
      </c>
      <c r="M9" s="4"/>
      <c r="N9" s="43">
        <v>143904</v>
      </c>
      <c r="O9" s="60">
        <v>0.38349753891499061</v>
      </c>
      <c r="P9" s="4"/>
      <c r="Q9" s="43">
        <v>20630</v>
      </c>
      <c r="R9" s="60">
        <v>4.1382907234486427E-2</v>
      </c>
    </row>
    <row r="10" spans="1:18">
      <c r="A10" s="168" t="s">
        <v>309</v>
      </c>
      <c r="B10" s="169" t="s">
        <v>310</v>
      </c>
      <c r="C10" s="43">
        <v>3145378</v>
      </c>
      <c r="D10" s="43">
        <v>3032391</v>
      </c>
      <c r="E10" s="43">
        <v>2605559</v>
      </c>
      <c r="F10" s="43">
        <v>2663228</v>
      </c>
      <c r="G10" s="43">
        <v>2482744</v>
      </c>
      <c r="H10" s="43">
        <v>2271848</v>
      </c>
      <c r="I10" s="43">
        <v>1941523</v>
      </c>
      <c r="J10" s="336"/>
      <c r="K10" s="43">
        <v>662634</v>
      </c>
      <c r="L10" s="60">
        <v>0.266895821719839</v>
      </c>
      <c r="M10" s="4"/>
      <c r="N10" s="43">
        <v>482150</v>
      </c>
      <c r="O10" s="60">
        <v>0.18103970069404496</v>
      </c>
      <c r="P10" s="4"/>
      <c r="Q10" s="43">
        <v>112987</v>
      </c>
      <c r="R10" s="60">
        <v>3.7260036716900952E-2</v>
      </c>
    </row>
    <row r="11" spans="1:18">
      <c r="A11" s="167" t="s">
        <v>104</v>
      </c>
      <c r="B11" s="126" t="s">
        <v>311</v>
      </c>
      <c r="C11" s="43">
        <v>14733</v>
      </c>
      <c r="D11" s="43">
        <v>14163</v>
      </c>
      <c r="E11" s="43">
        <v>6818</v>
      </c>
      <c r="F11" s="43">
        <v>617</v>
      </c>
      <c r="G11" s="43">
        <v>6304</v>
      </c>
      <c r="H11" s="43">
        <v>9795</v>
      </c>
      <c r="I11" s="43">
        <v>3198</v>
      </c>
      <c r="J11" s="336"/>
      <c r="K11" s="43">
        <v>8429</v>
      </c>
      <c r="L11" s="60">
        <v>1.3370875634517767</v>
      </c>
      <c r="M11" s="4"/>
      <c r="N11" s="43">
        <v>14116</v>
      </c>
      <c r="O11" s="60">
        <v>22.878444084278769</v>
      </c>
      <c r="P11" s="4"/>
      <c r="Q11" s="43">
        <v>570</v>
      </c>
      <c r="R11" s="60">
        <v>4.024571065452235E-2</v>
      </c>
    </row>
    <row r="12" spans="1:18">
      <c r="A12" s="167" t="s">
        <v>106</v>
      </c>
      <c r="B12" s="126" t="s">
        <v>312</v>
      </c>
      <c r="C12" s="43">
        <v>26194</v>
      </c>
      <c r="D12" s="43">
        <v>42407</v>
      </c>
      <c r="E12" s="43">
        <v>4259</v>
      </c>
      <c r="F12" s="43">
        <v>4376</v>
      </c>
      <c r="G12" s="43">
        <v>15581</v>
      </c>
      <c r="H12" s="43">
        <v>96936</v>
      </c>
      <c r="I12" s="43">
        <v>22009</v>
      </c>
      <c r="J12" s="336"/>
      <c r="K12" s="43">
        <v>10613</v>
      </c>
      <c r="L12" s="60">
        <v>0.68115011873435594</v>
      </c>
      <c r="M12" s="4"/>
      <c r="N12" s="43">
        <v>21818</v>
      </c>
      <c r="O12" s="60">
        <v>4.9858318098720291</v>
      </c>
      <c r="P12" s="4"/>
      <c r="Q12" s="43">
        <v>-16213</v>
      </c>
      <c r="R12" s="60">
        <v>-0.38231895677600397</v>
      </c>
    </row>
    <row r="13" spans="1:18">
      <c r="A13" s="167" t="s">
        <v>313</v>
      </c>
      <c r="B13" s="126" t="s">
        <v>314</v>
      </c>
      <c r="C13" s="43">
        <v>44846330</v>
      </c>
      <c r="D13" s="43">
        <v>44135746</v>
      </c>
      <c r="E13" s="43">
        <v>26133650</v>
      </c>
      <c r="F13" s="43">
        <v>25793660</v>
      </c>
      <c r="G13" s="43">
        <v>25971223</v>
      </c>
      <c r="H13" s="43">
        <v>25175685</v>
      </c>
      <c r="I13" s="43">
        <v>23366357</v>
      </c>
      <c r="J13" s="336"/>
      <c r="K13" s="43">
        <v>18875107</v>
      </c>
      <c r="L13" s="60">
        <v>0.7267700485264017</v>
      </c>
      <c r="M13" s="4"/>
      <c r="N13" s="43">
        <v>19052670</v>
      </c>
      <c r="O13" s="60">
        <v>0.73865709635623633</v>
      </c>
      <c r="P13" s="4"/>
      <c r="Q13" s="43">
        <v>710584</v>
      </c>
      <c r="R13" s="60">
        <v>1.6099965773774393E-2</v>
      </c>
    </row>
    <row r="14" spans="1:18">
      <c r="A14" s="167" t="s">
        <v>315</v>
      </c>
      <c r="B14" s="126" t="s">
        <v>316</v>
      </c>
      <c r="C14" s="43">
        <v>13917597</v>
      </c>
      <c r="D14" s="43">
        <v>13569318</v>
      </c>
      <c r="E14" s="43">
        <v>7761673</v>
      </c>
      <c r="F14" s="43">
        <v>7970809</v>
      </c>
      <c r="G14" s="43">
        <v>8430875</v>
      </c>
      <c r="H14" s="43">
        <v>8156047</v>
      </c>
      <c r="I14" s="43">
        <v>6711846</v>
      </c>
      <c r="J14" s="336"/>
      <c r="K14" s="43">
        <v>5486722</v>
      </c>
      <c r="L14" s="60">
        <v>0.65078915296454998</v>
      </c>
      <c r="M14" s="4"/>
      <c r="N14" s="43">
        <v>5946788</v>
      </c>
      <c r="O14" s="60">
        <v>0.74607081916026341</v>
      </c>
      <c r="P14" s="4"/>
      <c r="Q14" s="43">
        <v>348279</v>
      </c>
      <c r="R14" s="60">
        <v>2.5666654727967905E-2</v>
      </c>
    </row>
    <row r="15" spans="1:18">
      <c r="A15" s="170" t="s">
        <v>317</v>
      </c>
      <c r="B15" s="169" t="s">
        <v>318</v>
      </c>
      <c r="C15" s="43">
        <v>6095388</v>
      </c>
      <c r="D15" s="43">
        <v>6307689</v>
      </c>
      <c r="E15" s="43">
        <v>4561352</v>
      </c>
      <c r="F15" s="43">
        <v>4622665</v>
      </c>
      <c r="G15" s="43">
        <v>5079676</v>
      </c>
      <c r="H15" s="43">
        <v>5059803</v>
      </c>
      <c r="I15" s="43">
        <v>4154523</v>
      </c>
      <c r="J15" s="336"/>
      <c r="K15" s="43">
        <v>1015712</v>
      </c>
      <c r="L15" s="60">
        <v>0.19995606018966564</v>
      </c>
      <c r="M15" s="4"/>
      <c r="N15" s="43">
        <v>1472723</v>
      </c>
      <c r="O15" s="60">
        <v>0.31858743819852836</v>
      </c>
      <c r="P15" s="4"/>
      <c r="Q15" s="43">
        <v>-212301</v>
      </c>
      <c r="R15" s="60">
        <v>-3.36574932594172E-2</v>
      </c>
    </row>
    <row r="16" spans="1:18">
      <c r="A16" s="170" t="s">
        <v>319</v>
      </c>
      <c r="B16" s="169" t="s">
        <v>320</v>
      </c>
      <c r="C16" s="43">
        <v>3793119</v>
      </c>
      <c r="D16" s="43">
        <v>3450405</v>
      </c>
      <c r="E16" s="43">
        <v>2115716</v>
      </c>
      <c r="F16" s="43">
        <v>2222940</v>
      </c>
      <c r="G16" s="43">
        <v>2265805</v>
      </c>
      <c r="H16" s="43">
        <v>1994047</v>
      </c>
      <c r="I16" s="43">
        <v>1639559</v>
      </c>
      <c r="J16" s="336"/>
      <c r="K16" s="43">
        <v>1527314</v>
      </c>
      <c r="L16" s="60">
        <v>0.67407124620168113</v>
      </c>
      <c r="M16" s="4"/>
      <c r="N16" s="43">
        <v>1570179</v>
      </c>
      <c r="O16" s="60">
        <v>0.70635239817538931</v>
      </c>
      <c r="P16" s="4"/>
      <c r="Q16" s="43">
        <v>342714</v>
      </c>
      <c r="R16" s="60">
        <v>9.9325731327192024E-2</v>
      </c>
    </row>
    <row r="17" spans="1:18" s="66" customFormat="1" ht="14.25">
      <c r="A17" s="170" t="s">
        <v>321</v>
      </c>
      <c r="B17" s="171" t="s">
        <v>322</v>
      </c>
      <c r="C17" s="43">
        <v>4029090</v>
      </c>
      <c r="D17" s="43">
        <v>3811224</v>
      </c>
      <c r="E17" s="43">
        <v>1084605</v>
      </c>
      <c r="F17" s="43">
        <v>1125204</v>
      </c>
      <c r="G17" s="43">
        <v>1085394</v>
      </c>
      <c r="H17" s="43">
        <v>1102197</v>
      </c>
      <c r="I17" s="43">
        <v>917764</v>
      </c>
      <c r="J17" s="366"/>
      <c r="K17" s="43">
        <v>2943696</v>
      </c>
      <c r="L17" s="60">
        <v>2.7120990165783119</v>
      </c>
      <c r="M17" s="4"/>
      <c r="N17" s="43">
        <v>2903886</v>
      </c>
      <c r="O17" s="60">
        <v>2.5807640214574423</v>
      </c>
      <c r="P17" s="4"/>
      <c r="Q17" s="43">
        <v>217866</v>
      </c>
      <c r="R17" s="60">
        <v>5.7164312567301215E-2</v>
      </c>
    </row>
    <row r="18" spans="1:18">
      <c r="A18" s="167" t="s">
        <v>303</v>
      </c>
      <c r="B18" s="126" t="s">
        <v>304</v>
      </c>
      <c r="C18" s="43">
        <v>28319879</v>
      </c>
      <c r="D18" s="43">
        <v>28232397</v>
      </c>
      <c r="E18" s="43">
        <v>18122828</v>
      </c>
      <c r="F18" s="43">
        <v>17533570</v>
      </c>
      <c r="G18" s="43">
        <v>17190783</v>
      </c>
      <c r="H18" s="43">
        <v>16666421</v>
      </c>
      <c r="I18" s="43">
        <v>16286784</v>
      </c>
      <c r="J18" s="336"/>
      <c r="K18" s="43">
        <v>11129096</v>
      </c>
      <c r="L18" s="60">
        <v>0.64738738194764023</v>
      </c>
      <c r="M18" s="52"/>
      <c r="N18" s="43">
        <v>10786309</v>
      </c>
      <c r="O18" s="60">
        <v>0.6151804224695826</v>
      </c>
      <c r="P18" s="52"/>
      <c r="Q18" s="43">
        <v>87482</v>
      </c>
      <c r="R18" s="60">
        <v>3.0986387730379396E-3</v>
      </c>
    </row>
    <row r="19" spans="1:18">
      <c r="A19" s="168" t="s">
        <v>323</v>
      </c>
      <c r="B19" s="169" t="s">
        <v>497</v>
      </c>
      <c r="C19" s="43">
        <v>19251101</v>
      </c>
      <c r="D19" s="43">
        <v>19457605</v>
      </c>
      <c r="E19" s="43">
        <v>10519893</v>
      </c>
      <c r="F19" s="43">
        <v>10087819</v>
      </c>
      <c r="G19" s="43">
        <v>9979430</v>
      </c>
      <c r="H19" s="43">
        <v>9763850</v>
      </c>
      <c r="I19" s="43">
        <v>9604506</v>
      </c>
      <c r="J19" s="336"/>
      <c r="K19" s="43">
        <v>9271671</v>
      </c>
      <c r="L19" s="60">
        <v>0.92907821388596346</v>
      </c>
      <c r="M19" s="52"/>
      <c r="N19" s="43">
        <v>9163282</v>
      </c>
      <c r="O19" s="60">
        <v>0.90835115102679775</v>
      </c>
      <c r="P19" s="52"/>
      <c r="Q19" s="43">
        <v>-206504</v>
      </c>
      <c r="R19" s="60">
        <v>-1.0613022517416712E-2</v>
      </c>
    </row>
    <row r="20" spans="1:18">
      <c r="A20" s="172" t="s">
        <v>324</v>
      </c>
      <c r="B20" s="173" t="s">
        <v>325</v>
      </c>
      <c r="C20" s="43">
        <v>14572591</v>
      </c>
      <c r="D20" s="43">
        <v>14820881</v>
      </c>
      <c r="E20" s="43">
        <v>8690410</v>
      </c>
      <c r="F20" s="43">
        <v>8340820</v>
      </c>
      <c r="G20" s="43">
        <v>8277992</v>
      </c>
      <c r="H20" s="43">
        <v>8166188</v>
      </c>
      <c r="I20" s="43">
        <v>8110185</v>
      </c>
      <c r="J20" s="336"/>
      <c r="K20" s="43">
        <v>6294599</v>
      </c>
      <c r="L20" s="60">
        <v>0.76040167712169815</v>
      </c>
      <c r="M20" s="19"/>
      <c r="N20" s="43">
        <v>6231771</v>
      </c>
      <c r="O20" s="60">
        <v>0.7471412882666213</v>
      </c>
      <c r="P20" s="19"/>
      <c r="Q20" s="43">
        <v>-248290</v>
      </c>
      <c r="R20" s="60">
        <v>-1.6752715307544807E-2</v>
      </c>
    </row>
    <row r="21" spans="1:18">
      <c r="A21" s="168" t="s">
        <v>326</v>
      </c>
      <c r="B21" s="169" t="s">
        <v>498</v>
      </c>
      <c r="C21" s="43">
        <v>2362642</v>
      </c>
      <c r="D21" s="43">
        <v>2313295</v>
      </c>
      <c r="E21" s="43">
        <v>1415959</v>
      </c>
      <c r="F21" s="43">
        <v>1414479</v>
      </c>
      <c r="G21" s="43">
        <v>1381977</v>
      </c>
      <c r="H21" s="43">
        <v>1312720</v>
      </c>
      <c r="I21" s="43">
        <v>1309634</v>
      </c>
      <c r="J21" s="336"/>
      <c r="K21" s="43">
        <v>980665</v>
      </c>
      <c r="L21" s="60">
        <v>0.70961021782562228</v>
      </c>
      <c r="M21" s="4"/>
      <c r="N21" s="43">
        <v>948163</v>
      </c>
      <c r="O21" s="60">
        <v>0.67032667151650893</v>
      </c>
      <c r="P21" s="4"/>
      <c r="Q21" s="43">
        <v>49347</v>
      </c>
      <c r="R21" s="60">
        <v>2.1331909678618595E-2</v>
      </c>
    </row>
    <row r="22" spans="1:18">
      <c r="A22" s="168" t="s">
        <v>327</v>
      </c>
      <c r="B22" s="169" t="s">
        <v>499</v>
      </c>
      <c r="C22" s="43">
        <v>6706136</v>
      </c>
      <c r="D22" s="43">
        <v>6461497</v>
      </c>
      <c r="E22" s="43">
        <v>6186976</v>
      </c>
      <c r="F22" s="43">
        <v>6031272</v>
      </c>
      <c r="G22" s="43">
        <v>5829376</v>
      </c>
      <c r="H22" s="43">
        <v>5589851</v>
      </c>
      <c r="I22" s="43">
        <v>5372644</v>
      </c>
      <c r="J22" s="336"/>
      <c r="K22" s="43">
        <v>876760</v>
      </c>
      <c r="L22" s="60">
        <v>0.15040374818848534</v>
      </c>
      <c r="M22" s="19"/>
      <c r="N22" s="43">
        <v>674864</v>
      </c>
      <c r="O22" s="60">
        <v>0.1118941410700761</v>
      </c>
      <c r="P22" s="19"/>
      <c r="Q22" s="43">
        <v>244639</v>
      </c>
      <c r="R22" s="60">
        <v>3.7861040560724549E-2</v>
      </c>
    </row>
    <row r="23" spans="1:18">
      <c r="A23" s="167" t="s">
        <v>104</v>
      </c>
      <c r="B23" s="126" t="s">
        <v>311</v>
      </c>
      <c r="C23" s="43">
        <v>182300</v>
      </c>
      <c r="D23" s="43">
        <v>198848</v>
      </c>
      <c r="E23" s="43">
        <v>196331</v>
      </c>
      <c r="F23" s="43">
        <v>215802</v>
      </c>
      <c r="G23" s="43">
        <v>231630</v>
      </c>
      <c r="H23" s="43">
        <v>238432</v>
      </c>
      <c r="I23" s="43">
        <v>238612</v>
      </c>
      <c r="J23" s="336"/>
      <c r="K23" s="43">
        <v>-49330</v>
      </c>
      <c r="L23" s="60">
        <v>-0.21296895911583127</v>
      </c>
      <c r="M23" s="4"/>
      <c r="N23" s="43">
        <v>-33502</v>
      </c>
      <c r="O23" s="60">
        <v>-0.15524415899759966</v>
      </c>
      <c r="P23" s="4"/>
      <c r="Q23" s="43">
        <v>-16548</v>
      </c>
      <c r="R23" s="60">
        <v>-8.321934341808819E-2</v>
      </c>
    </row>
    <row r="24" spans="1:18">
      <c r="A24" s="167" t="s">
        <v>106</v>
      </c>
      <c r="B24" s="126" t="s">
        <v>312</v>
      </c>
      <c r="C24" s="43">
        <v>350858</v>
      </c>
      <c r="D24" s="43">
        <v>193689</v>
      </c>
      <c r="E24" s="43">
        <v>52818</v>
      </c>
      <c r="F24" s="43">
        <v>73479</v>
      </c>
      <c r="G24" s="43">
        <v>117935</v>
      </c>
      <c r="H24" s="43">
        <v>114785</v>
      </c>
      <c r="I24" s="43">
        <v>129115</v>
      </c>
      <c r="J24" s="336"/>
      <c r="K24" s="43">
        <v>232923</v>
      </c>
      <c r="L24" s="60">
        <v>1.975011658964684</v>
      </c>
      <c r="M24" s="4"/>
      <c r="N24" s="43">
        <v>277379</v>
      </c>
      <c r="O24" s="60">
        <v>3.7749425005783968</v>
      </c>
      <c r="P24" s="4"/>
      <c r="Q24" s="43">
        <v>157169</v>
      </c>
      <c r="R24" s="60">
        <v>0.81145031467971851</v>
      </c>
    </row>
    <row r="25" spans="1:18" s="120" customFormat="1">
      <c r="A25" s="367" t="s">
        <v>328</v>
      </c>
      <c r="B25" s="126" t="s">
        <v>329</v>
      </c>
      <c r="C25" s="331">
        <v>2075696</v>
      </c>
      <c r="D25" s="331">
        <v>1941494</v>
      </c>
      <c r="E25" s="331">
        <v>0</v>
      </c>
      <c r="F25" s="331">
        <v>0</v>
      </c>
      <c r="G25" s="331">
        <v>0</v>
      </c>
      <c r="H25" s="331">
        <v>0</v>
      </c>
      <c r="I25" s="331">
        <v>0</v>
      </c>
      <c r="J25" s="336"/>
      <c r="K25" s="331">
        <v>2075696</v>
      </c>
      <c r="L25" s="368">
        <v>0</v>
      </c>
      <c r="M25" s="334"/>
      <c r="N25" s="331">
        <v>2075696</v>
      </c>
      <c r="O25" s="368">
        <v>0</v>
      </c>
      <c r="P25" s="334"/>
      <c r="Q25" s="331">
        <v>134202</v>
      </c>
      <c r="R25" s="368">
        <v>6.9123056779984898E-2</v>
      </c>
    </row>
    <row r="26" spans="1:18" ht="15" hidden="1" customHeight="1" outlineLevel="1">
      <c r="A26" s="167" t="s">
        <v>472</v>
      </c>
      <c r="B26" s="126" t="s">
        <v>473</v>
      </c>
      <c r="C26" s="369"/>
      <c r="D26" s="369"/>
      <c r="E26" s="369"/>
      <c r="F26" s="369"/>
      <c r="G26" s="369"/>
      <c r="H26" s="369"/>
      <c r="I26" s="369"/>
      <c r="J26" s="336"/>
      <c r="K26" s="369">
        <v>0</v>
      </c>
      <c r="L26" s="369">
        <v>0</v>
      </c>
      <c r="M26" s="4"/>
      <c r="N26" s="369">
        <v>0</v>
      </c>
      <c r="O26" s="369">
        <v>0</v>
      </c>
      <c r="P26" s="4"/>
      <c r="Q26" s="369">
        <v>0</v>
      </c>
      <c r="R26" s="369">
        <v>0</v>
      </c>
    </row>
    <row r="27" spans="1:18" s="178" customFormat="1" ht="15" hidden="1" customHeight="1" collapsed="1">
      <c r="A27" s="167" t="s">
        <v>474</v>
      </c>
      <c r="B27" s="126" t="s">
        <v>475</v>
      </c>
      <c r="C27" s="369"/>
      <c r="D27" s="369"/>
      <c r="E27" s="369"/>
      <c r="F27" s="369"/>
      <c r="G27" s="369"/>
      <c r="H27" s="369"/>
      <c r="I27" s="369"/>
      <c r="J27" s="336"/>
      <c r="K27" s="369">
        <v>0</v>
      </c>
      <c r="L27" s="369">
        <v>0</v>
      </c>
      <c r="M27" s="4"/>
      <c r="N27" s="369">
        <v>0</v>
      </c>
      <c r="O27" s="369">
        <v>0</v>
      </c>
      <c r="P27" s="4"/>
      <c r="Q27" s="369">
        <v>0</v>
      </c>
      <c r="R27" s="369">
        <v>0</v>
      </c>
    </row>
    <row r="28" spans="1:18" ht="15" hidden="1" customHeight="1">
      <c r="A28" s="167" t="s">
        <v>330</v>
      </c>
      <c r="B28" s="126" t="s">
        <v>214</v>
      </c>
      <c r="C28" s="42"/>
      <c r="D28" s="42">
        <v>0</v>
      </c>
      <c r="E28" s="42">
        <v>0</v>
      </c>
      <c r="F28" s="42">
        <v>0</v>
      </c>
      <c r="G28" s="42">
        <v>0</v>
      </c>
      <c r="H28" s="42">
        <v>0</v>
      </c>
      <c r="I28" s="42">
        <v>0</v>
      </c>
      <c r="J28" s="336"/>
      <c r="K28" s="42">
        <v>0</v>
      </c>
      <c r="L28" s="175">
        <v>0</v>
      </c>
      <c r="M28" s="4"/>
      <c r="N28" s="42">
        <v>0</v>
      </c>
      <c r="O28" s="175">
        <v>0</v>
      </c>
      <c r="P28" s="4"/>
      <c r="Q28" s="42">
        <v>0</v>
      </c>
      <c r="R28" s="175">
        <v>0</v>
      </c>
    </row>
    <row r="29" spans="1:18" s="181" customFormat="1" ht="15.75">
      <c r="A29" s="176" t="s">
        <v>331</v>
      </c>
      <c r="B29" s="177" t="s">
        <v>332</v>
      </c>
      <c r="C29" s="218">
        <v>52950518</v>
      </c>
      <c r="D29" s="218">
        <v>52194582</v>
      </c>
      <c r="E29" s="218">
        <v>31365551</v>
      </c>
      <c r="F29" s="218">
        <v>31062312</v>
      </c>
      <c r="G29" s="218">
        <v>31181911</v>
      </c>
      <c r="H29" s="218">
        <v>30280945</v>
      </c>
      <c r="I29" s="218">
        <v>27728278</v>
      </c>
      <c r="J29" s="370"/>
      <c r="K29" s="218">
        <v>21768607</v>
      </c>
      <c r="L29" s="371">
        <v>0.69811651376979433</v>
      </c>
      <c r="M29" s="372"/>
      <c r="N29" s="218">
        <v>21888206</v>
      </c>
      <c r="O29" s="371">
        <v>0.7046547597616043</v>
      </c>
      <c r="P29" s="372"/>
      <c r="Q29" s="218">
        <v>755936</v>
      </c>
      <c r="R29" s="371">
        <v>1.4483035806283495E-2</v>
      </c>
    </row>
    <row r="30" spans="1:18" ht="15.75" thickBot="1">
      <c r="A30" s="167" t="s">
        <v>333</v>
      </c>
      <c r="B30" s="126" t="s">
        <v>334</v>
      </c>
      <c r="C30" s="179">
        <v>-2748888</v>
      </c>
      <c r="D30" s="179">
        <v>-2659921</v>
      </c>
      <c r="E30" s="179">
        <v>-1488286</v>
      </c>
      <c r="F30" s="179">
        <v>-1430389</v>
      </c>
      <c r="G30" s="179">
        <v>-1387772</v>
      </c>
      <c r="H30" s="179">
        <v>-1362248</v>
      </c>
      <c r="I30" s="179">
        <v>-1269891</v>
      </c>
      <c r="J30" s="336"/>
      <c r="K30" s="179">
        <v>-1361116</v>
      </c>
      <c r="L30" s="180">
        <v>0.98079223388279924</v>
      </c>
      <c r="M30" s="4"/>
      <c r="N30" s="179">
        <v>-1318499</v>
      </c>
      <c r="O30" s="180">
        <v>0.92177652372885976</v>
      </c>
      <c r="P30" s="4"/>
      <c r="Q30" s="179">
        <v>-88967</v>
      </c>
      <c r="R30" s="180">
        <v>3.3447233959204049E-2</v>
      </c>
    </row>
    <row r="31" spans="1:18" ht="16.5" customHeight="1" thickTop="1">
      <c r="A31" s="373" t="s">
        <v>335</v>
      </c>
      <c r="B31" s="374" t="s">
        <v>336</v>
      </c>
      <c r="C31" s="375">
        <v>50201630</v>
      </c>
      <c r="D31" s="375">
        <v>49534661</v>
      </c>
      <c r="E31" s="375">
        <v>29877265</v>
      </c>
      <c r="F31" s="375">
        <v>29631923</v>
      </c>
      <c r="G31" s="375">
        <v>29794139</v>
      </c>
      <c r="H31" s="375">
        <v>28918697</v>
      </c>
      <c r="I31" s="375">
        <v>26458387</v>
      </c>
      <c r="J31" s="376"/>
      <c r="K31" s="375">
        <v>20407491</v>
      </c>
      <c r="L31" s="377">
        <v>0.6849498486933957</v>
      </c>
      <c r="M31" s="378"/>
      <c r="N31" s="375">
        <v>20569707</v>
      </c>
      <c r="O31" s="377">
        <v>0.69417388132386815</v>
      </c>
      <c r="P31" s="378"/>
      <c r="Q31" s="375">
        <v>666969</v>
      </c>
      <c r="R31" s="377">
        <v>1.3464692934912788E-2</v>
      </c>
    </row>
    <row r="32" spans="1:18" hidden="1">
      <c r="A32" s="182" t="s">
        <v>337</v>
      </c>
      <c r="B32" s="127" t="s">
        <v>338</v>
      </c>
      <c r="C32" s="127"/>
      <c r="D32" s="128">
        <v>0</v>
      </c>
      <c r="E32" s="129">
        <v>0</v>
      </c>
      <c r="F32" s="129">
        <v>0</v>
      </c>
      <c r="G32" s="129">
        <v>0</v>
      </c>
      <c r="H32" s="129">
        <v>0</v>
      </c>
      <c r="I32" s="129">
        <v>234395</v>
      </c>
      <c r="K32" s="129"/>
      <c r="L32" s="183"/>
      <c r="M32" s="184"/>
      <c r="N32" s="129"/>
      <c r="O32" s="183"/>
      <c r="P32" s="184"/>
      <c r="Q32" s="129"/>
      <c r="R32" s="183"/>
    </row>
    <row r="33" spans="1:19" s="178" customFormat="1" hidden="1">
      <c r="A33" s="182" t="s">
        <v>339</v>
      </c>
      <c r="B33" s="127" t="s">
        <v>340</v>
      </c>
      <c r="C33" s="127"/>
      <c r="D33" s="185">
        <v>4586666.05645</v>
      </c>
      <c r="E33" s="186">
        <v>4632804.1525199991</v>
      </c>
      <c r="F33" s="186">
        <v>4704907</v>
      </c>
      <c r="G33" s="186">
        <v>4709407.1022300003</v>
      </c>
      <c r="H33" s="186">
        <v>4669701.1304899994</v>
      </c>
      <c r="I33" s="186">
        <v>4675578.8914400004</v>
      </c>
      <c r="J33" s="187"/>
      <c r="K33" s="129">
        <f>+D33-H33</f>
        <v>-83035.074039999396</v>
      </c>
      <c r="L33" s="183">
        <f>IF(ISERROR(K33/H33),0,K33/H33)</f>
        <v>-1.7781667759813654E-2</v>
      </c>
      <c r="M33" s="184"/>
      <c r="N33" s="129">
        <f>+D33-F33</f>
        <v>-118240.94354999997</v>
      </c>
      <c r="O33" s="183">
        <f>IF(ISERROR(N33/$F33),0,N33/$F33)</f>
        <v>-2.5131409303095677E-2</v>
      </c>
      <c r="P33" s="184"/>
      <c r="Q33" s="129">
        <f>+D33-E33</f>
        <v>-46138.096069999039</v>
      </c>
      <c r="R33" s="183">
        <f>IF(ISERROR(Q33/E33),0,Q33/E33)</f>
        <v>-9.9589998953230879E-3</v>
      </c>
    </row>
    <row r="34" spans="1:19" ht="25.5" hidden="1">
      <c r="A34" s="182" t="s">
        <v>455</v>
      </c>
      <c r="B34" s="126" t="s">
        <v>341</v>
      </c>
      <c r="C34" s="126"/>
      <c r="D34" s="252">
        <f t="shared" ref="D34:J34" si="0">(D33/(D22+D10))</f>
        <v>0.48311777603127404</v>
      </c>
      <c r="E34" s="253">
        <f t="shared" si="0"/>
        <v>0.52690198589144077</v>
      </c>
      <c r="F34" s="253">
        <f t="shared" si="0"/>
        <v>0.54113600552073149</v>
      </c>
      <c r="G34" s="253">
        <f t="shared" si="0"/>
        <v>0.56657111569972529</v>
      </c>
      <c r="H34" s="253">
        <f t="shared" si="0"/>
        <v>0.59398116494793296</v>
      </c>
      <c r="I34" s="253">
        <f t="shared" si="0"/>
        <v>0.63924967688596668</v>
      </c>
      <c r="J34" s="189" t="e">
        <f t="shared" si="0"/>
        <v>#DIV/0!</v>
      </c>
      <c r="K34" s="189"/>
      <c r="L34" s="254">
        <f>(+D34-H34)*100</f>
        <v>-11.086338891665893</v>
      </c>
      <c r="M34" s="255" t="s">
        <v>342</v>
      </c>
      <c r="N34" s="208"/>
      <c r="O34" s="254">
        <f>(+D34-F34)*100</f>
        <v>-5.8018229489457447</v>
      </c>
      <c r="P34" s="255" t="s">
        <v>342</v>
      </c>
      <c r="R34" s="254">
        <f>(+D34-E34)*100</f>
        <v>-4.378420986016673</v>
      </c>
      <c r="S34" s="255" t="s">
        <v>342</v>
      </c>
    </row>
    <row r="35" spans="1:19" hidden="1">
      <c r="A35" s="182"/>
      <c r="B35" s="126"/>
      <c r="C35" s="126"/>
      <c r="D35" s="188"/>
      <c r="E35" s="189"/>
      <c r="F35" s="189"/>
      <c r="G35" s="189"/>
      <c r="H35" s="189"/>
      <c r="I35" s="191"/>
      <c r="L35" s="189"/>
      <c r="O35" s="189"/>
      <c r="R35" s="189"/>
    </row>
    <row r="36" spans="1:19" ht="42" hidden="1">
      <c r="A36" s="192" t="s">
        <v>343</v>
      </c>
      <c r="B36" s="193" t="s">
        <v>344</v>
      </c>
      <c r="C36" s="193"/>
      <c r="D36" s="117"/>
      <c r="E36" s="43"/>
      <c r="F36" s="43"/>
      <c r="G36" s="43"/>
      <c r="H36" s="43"/>
      <c r="I36" s="194"/>
    </row>
  </sheetData>
  <mergeCells count="6">
    <mergeCell ref="K3:L3"/>
    <mergeCell ref="N3:O3"/>
    <mergeCell ref="Q3:R3"/>
    <mergeCell ref="K4:L4"/>
    <mergeCell ref="N4:O4"/>
    <mergeCell ref="Q4:R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0" orientation="landscape" r:id="rId1"/>
  <ignoredErrors>
    <ignoredError sqref="J34" evalError="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tabColor theme="6"/>
    <pageSetUpPr fitToPage="1"/>
  </sheetPr>
  <dimension ref="A1:T25"/>
  <sheetViews>
    <sheetView showGridLines="0" zoomScale="85" zoomScaleNormal="85" workbookViewId="0">
      <pane xSplit="2" topLeftCell="C1" activePane="topRight" state="frozen"/>
      <selection activeCell="C1" sqref="C1:C1048576"/>
      <selection pane="topRight"/>
    </sheetView>
  </sheetViews>
  <sheetFormatPr defaultRowHeight="15" outlineLevelCol="1"/>
  <cols>
    <col min="1" max="1" width="51.7109375" customWidth="1"/>
    <col min="2" max="2" width="46.42578125" customWidth="1" outlineLevel="1"/>
    <col min="3" max="3" width="13.28515625" customWidth="1" outlineLevel="1"/>
    <col min="4" max="9" width="13.28515625" customWidth="1"/>
    <col min="10" max="10" width="2.42578125" customWidth="1"/>
    <col min="11" max="11" width="13.28515625" customWidth="1"/>
    <col min="12" max="12" width="12.140625" customWidth="1"/>
    <col min="13" max="13" width="3.7109375" customWidth="1"/>
    <col min="14" max="14" width="13.28515625" customWidth="1"/>
    <col min="15" max="15" width="12.140625" customWidth="1"/>
    <col min="16" max="16" width="3.7109375" customWidth="1"/>
    <col min="17" max="17" width="13.28515625" customWidth="1"/>
    <col min="18" max="18" width="12.140625" customWidth="1"/>
    <col min="19" max="19" width="3.7109375" customWidth="1"/>
    <col min="20" max="20" width="4.7109375" customWidth="1"/>
  </cols>
  <sheetData>
    <row r="1" spans="1:20" s="3" customFormat="1" ht="14.25">
      <c r="A1" s="1" t="s">
        <v>0</v>
      </c>
      <c r="B1" s="1" t="s">
        <v>1</v>
      </c>
      <c r="C1" s="1"/>
      <c r="D1" s="2"/>
      <c r="E1" s="2"/>
      <c r="F1" s="2"/>
      <c r="G1" s="2"/>
      <c r="H1" s="2"/>
      <c r="I1" s="2"/>
    </row>
    <row r="2" spans="1:20" s="4" customFormat="1" ht="14.25">
      <c r="A2" s="138"/>
      <c r="B2" s="138"/>
      <c r="C2" s="138"/>
      <c r="D2" s="138"/>
      <c r="E2" s="138"/>
      <c r="F2" s="138"/>
      <c r="G2" s="138"/>
      <c r="H2" s="138"/>
      <c r="I2" s="138"/>
    </row>
    <row r="3" spans="1:20" s="4" customFormat="1">
      <c r="A3" s="29" t="s">
        <v>219</v>
      </c>
      <c r="B3" s="29" t="s">
        <v>220</v>
      </c>
      <c r="C3" s="29"/>
      <c r="D3" s="29"/>
      <c r="E3" s="29"/>
      <c r="F3" s="29"/>
      <c r="G3" s="29"/>
      <c r="H3" s="29"/>
      <c r="I3" s="29"/>
      <c r="K3" s="327" t="s">
        <v>4</v>
      </c>
      <c r="L3" s="327"/>
      <c r="M3" s="142"/>
      <c r="N3" s="327" t="s">
        <v>470</v>
      </c>
      <c r="O3" s="327"/>
      <c r="P3" s="142"/>
      <c r="Q3" s="327" t="s">
        <v>58</v>
      </c>
      <c r="R3" s="327"/>
      <c r="T3" s="30"/>
    </row>
    <row r="4" spans="1:20" ht="27" customHeight="1">
      <c r="A4" s="56" t="s">
        <v>222</v>
      </c>
      <c r="B4" s="56" t="s">
        <v>223</v>
      </c>
      <c r="C4" s="10" t="s">
        <v>456</v>
      </c>
      <c r="D4" s="10" t="s">
        <v>7</v>
      </c>
      <c r="E4" s="10" t="s">
        <v>8</v>
      </c>
      <c r="F4" s="10" t="s">
        <v>9</v>
      </c>
      <c r="G4" s="10" t="s">
        <v>10</v>
      </c>
      <c r="H4" s="10" t="s">
        <v>11</v>
      </c>
      <c r="I4" s="10" t="s">
        <v>12</v>
      </c>
      <c r="J4" s="4"/>
      <c r="K4" s="328" t="s">
        <v>13</v>
      </c>
      <c r="L4" s="329"/>
      <c r="M4" s="4"/>
      <c r="N4" s="328" t="s">
        <v>471</v>
      </c>
      <c r="O4" s="329"/>
      <c r="P4" s="4"/>
      <c r="Q4" s="328" t="s">
        <v>65</v>
      </c>
      <c r="R4" s="329"/>
    </row>
    <row r="5" spans="1:20">
      <c r="A5" s="195"/>
      <c r="B5" s="196"/>
    </row>
    <row r="6" spans="1:20">
      <c r="A6" s="197" t="s">
        <v>345</v>
      </c>
      <c r="B6" s="198" t="s">
        <v>346</v>
      </c>
      <c r="C6" s="199"/>
      <c r="D6" s="199"/>
      <c r="E6" s="199"/>
      <c r="F6" s="199"/>
      <c r="G6" s="199"/>
      <c r="H6" s="199"/>
      <c r="I6" s="199"/>
    </row>
    <row r="7" spans="1:20">
      <c r="A7" s="167" t="s">
        <v>331</v>
      </c>
      <c r="B7" s="126" t="s">
        <v>347</v>
      </c>
      <c r="C7" s="43">
        <v>52950518</v>
      </c>
      <c r="D7" s="43">
        <v>52194582</v>
      </c>
      <c r="E7" s="43">
        <v>31365551</v>
      </c>
      <c r="F7" s="43">
        <v>31062312</v>
      </c>
      <c r="G7" s="43">
        <v>31181911</v>
      </c>
      <c r="H7" s="43">
        <v>30280945</v>
      </c>
      <c r="I7" s="43">
        <v>27728278</v>
      </c>
      <c r="J7" s="223"/>
      <c r="K7" s="43">
        <v>21768607</v>
      </c>
      <c r="L7" s="48">
        <v>0.69811651376979433</v>
      </c>
      <c r="M7" s="4"/>
      <c r="N7" s="43">
        <v>21888206</v>
      </c>
      <c r="O7" s="48">
        <v>0.7046547597616043</v>
      </c>
      <c r="P7" s="4"/>
      <c r="Q7" s="43">
        <v>755936</v>
      </c>
      <c r="R7" s="48">
        <v>1.4483035806283495E-2</v>
      </c>
    </row>
    <row r="8" spans="1:20" ht="15.75" thickBot="1">
      <c r="A8" s="167" t="s">
        <v>333</v>
      </c>
      <c r="B8" s="126" t="s">
        <v>334</v>
      </c>
      <c r="C8" s="179">
        <v>-2748888</v>
      </c>
      <c r="D8" s="179">
        <v>-2659921</v>
      </c>
      <c r="E8" s="179">
        <v>-1488286</v>
      </c>
      <c r="F8" s="179">
        <v>-1430389</v>
      </c>
      <c r="G8" s="179">
        <v>-1387772</v>
      </c>
      <c r="H8" s="179">
        <v>-1362248</v>
      </c>
      <c r="I8" s="179">
        <v>-1269891</v>
      </c>
      <c r="J8" s="223"/>
      <c r="K8" s="179">
        <v>-1361116</v>
      </c>
      <c r="L8" s="202">
        <v>0.98079223388279924</v>
      </c>
      <c r="M8" s="201"/>
      <c r="N8" s="179">
        <v>-1318499</v>
      </c>
      <c r="O8" s="202">
        <v>0.92177652372885976</v>
      </c>
      <c r="P8" s="201"/>
      <c r="Q8" s="179">
        <v>-88967</v>
      </c>
      <c r="R8" s="202">
        <v>3.3447233959204049E-2</v>
      </c>
    </row>
    <row r="9" spans="1:20" s="178" customFormat="1" ht="15.75" thickTop="1">
      <c r="A9" s="203" t="s">
        <v>335</v>
      </c>
      <c r="B9" s="198" t="s">
        <v>348</v>
      </c>
      <c r="C9" s="204">
        <v>50201630</v>
      </c>
      <c r="D9" s="204">
        <v>49534661</v>
      </c>
      <c r="E9" s="204">
        <v>29877265</v>
      </c>
      <c r="F9" s="204">
        <v>29631923</v>
      </c>
      <c r="G9" s="204">
        <v>29794139</v>
      </c>
      <c r="H9" s="204">
        <v>28918697</v>
      </c>
      <c r="I9" s="204">
        <v>26458387</v>
      </c>
      <c r="J9" s="205"/>
      <c r="K9" s="204">
        <v>20407491</v>
      </c>
      <c r="L9" s="206">
        <v>0.6849498486933957</v>
      </c>
      <c r="M9" s="422"/>
      <c r="N9" s="204">
        <v>20569707</v>
      </c>
      <c r="O9" s="206">
        <v>0.69417388132386815</v>
      </c>
      <c r="P9" s="422"/>
      <c r="Q9" s="204">
        <v>666969</v>
      </c>
      <c r="R9" s="206">
        <v>1.3464692934912788E-2</v>
      </c>
    </row>
    <row r="10" spans="1:20">
      <c r="A10" s="195"/>
      <c r="B10" s="196"/>
      <c r="L10" s="209"/>
      <c r="O10" s="209"/>
      <c r="R10" s="209"/>
    </row>
    <row r="11" spans="1:20">
      <c r="A11" s="210" t="s">
        <v>476</v>
      </c>
      <c r="B11" s="211" t="s">
        <v>349</v>
      </c>
      <c r="L11" s="209"/>
      <c r="O11" s="209"/>
      <c r="R11" s="209"/>
    </row>
    <row r="12" spans="1:20">
      <c r="A12" s="174" t="s">
        <v>350</v>
      </c>
      <c r="B12" s="126" t="s">
        <v>351</v>
      </c>
      <c r="C12" s="43">
        <v>48939745</v>
      </c>
      <c r="D12" s="43">
        <v>48241427</v>
      </c>
      <c r="E12" s="43">
        <v>28913351</v>
      </c>
      <c r="F12" s="43">
        <v>28609345</v>
      </c>
      <c r="G12" s="43">
        <v>28870334</v>
      </c>
      <c r="H12" s="43">
        <v>27985226</v>
      </c>
      <c r="I12" s="43">
        <v>25526978</v>
      </c>
      <c r="J12" s="223"/>
      <c r="K12" s="43">
        <v>20069411</v>
      </c>
      <c r="L12" s="48">
        <v>0.69515686933168142</v>
      </c>
      <c r="M12" s="201"/>
      <c r="N12" s="43">
        <v>20330400</v>
      </c>
      <c r="O12" s="48">
        <v>0.71062095269919667</v>
      </c>
      <c r="P12" s="201"/>
      <c r="Q12" s="43">
        <v>698318</v>
      </c>
      <c r="R12" s="48">
        <v>1.4475483903077742E-2</v>
      </c>
    </row>
    <row r="13" spans="1:20" ht="25.5">
      <c r="A13" s="174" t="s">
        <v>477</v>
      </c>
      <c r="B13" s="126" t="s">
        <v>478</v>
      </c>
      <c r="C13" s="165">
        <v>-304630</v>
      </c>
      <c r="D13" s="165">
        <v>-306729</v>
      </c>
      <c r="E13" s="165">
        <v>-220448</v>
      </c>
      <c r="F13" s="165">
        <v>-151524</v>
      </c>
      <c r="G13" s="165">
        <v>-117426</v>
      </c>
      <c r="H13" s="165">
        <v>-117573</v>
      </c>
      <c r="I13" s="165">
        <v>-106837</v>
      </c>
      <c r="J13" s="200"/>
      <c r="K13" s="165">
        <v>-187204</v>
      </c>
      <c r="L13" s="166">
        <v>1.5942295573382386</v>
      </c>
      <c r="M13" s="423"/>
      <c r="N13" s="165">
        <v>-153106</v>
      </c>
      <c r="O13" s="166">
        <v>1.0104405902695281</v>
      </c>
      <c r="P13" s="423"/>
      <c r="Q13" s="165">
        <v>2099</v>
      </c>
      <c r="R13" s="166">
        <v>-6.843174267839037E-3</v>
      </c>
    </row>
    <row r="14" spans="1:20" s="178" customFormat="1">
      <c r="A14" s="212" t="s">
        <v>352</v>
      </c>
      <c r="B14" s="198" t="s">
        <v>353</v>
      </c>
      <c r="C14" s="46">
        <v>48635115</v>
      </c>
      <c r="D14" s="46">
        <v>47934698</v>
      </c>
      <c r="E14" s="46">
        <v>28692903</v>
      </c>
      <c r="F14" s="46">
        <v>28457821</v>
      </c>
      <c r="G14" s="46">
        <v>28925734</v>
      </c>
      <c r="H14" s="46">
        <v>28043689</v>
      </c>
      <c r="I14" s="46">
        <v>25420141</v>
      </c>
      <c r="J14" s="379"/>
      <c r="K14" s="46">
        <v>19709381</v>
      </c>
      <c r="L14" s="47">
        <v>0.68137876812391351</v>
      </c>
      <c r="M14" s="207"/>
      <c r="N14" s="46">
        <v>20177294</v>
      </c>
      <c r="O14" s="47">
        <v>0.70902455954024024</v>
      </c>
      <c r="P14" s="207"/>
      <c r="Q14" s="46">
        <v>700417</v>
      </c>
      <c r="R14" s="47">
        <v>1.4611899714065164E-2</v>
      </c>
    </row>
    <row r="15" spans="1:20">
      <c r="A15" s="195"/>
      <c r="B15" s="196"/>
      <c r="C15" s="199"/>
      <c r="D15" s="199"/>
      <c r="E15" s="199"/>
      <c r="F15" s="199"/>
      <c r="G15" s="199"/>
      <c r="H15" s="199"/>
      <c r="I15" s="199"/>
      <c r="L15" s="209"/>
      <c r="O15" s="209"/>
      <c r="R15" s="209"/>
    </row>
    <row r="16" spans="1:20">
      <c r="A16" s="197" t="s">
        <v>479</v>
      </c>
      <c r="B16" s="211" t="s">
        <v>480</v>
      </c>
      <c r="C16" s="199"/>
      <c r="D16" s="199"/>
      <c r="E16" s="199"/>
      <c r="F16" s="199"/>
      <c r="G16" s="199"/>
      <c r="H16" s="199"/>
      <c r="I16" s="199"/>
      <c r="L16" s="209"/>
      <c r="O16" s="209"/>
      <c r="R16" s="209"/>
    </row>
    <row r="17" spans="1:20">
      <c r="A17" s="167" t="s">
        <v>350</v>
      </c>
      <c r="B17" s="126" t="s">
        <v>351</v>
      </c>
      <c r="C17" s="43">
        <v>4010773</v>
      </c>
      <c r="D17" s="43">
        <v>3953155</v>
      </c>
      <c r="E17" s="43">
        <v>2452200</v>
      </c>
      <c r="F17" s="43">
        <v>2452967</v>
      </c>
      <c r="G17" s="43">
        <v>2311577</v>
      </c>
      <c r="H17" s="43">
        <v>2295719</v>
      </c>
      <c r="I17" s="43">
        <v>2201300</v>
      </c>
      <c r="J17" s="223"/>
      <c r="K17" s="43">
        <v>1699196</v>
      </c>
      <c r="L17" s="48">
        <v>0.73508085605627671</v>
      </c>
      <c r="M17" s="201"/>
      <c r="N17" s="43">
        <v>1557806</v>
      </c>
      <c r="O17" s="48">
        <v>0.6350701008207611</v>
      </c>
      <c r="P17" s="201"/>
      <c r="Q17" s="43">
        <v>57618</v>
      </c>
      <c r="R17" s="48">
        <v>1.4575193737660173E-2</v>
      </c>
    </row>
    <row r="18" spans="1:20" ht="25.5">
      <c r="A18" s="167" t="s">
        <v>481</v>
      </c>
      <c r="B18" s="126" t="s">
        <v>482</v>
      </c>
      <c r="C18" s="165">
        <v>-2444258</v>
      </c>
      <c r="D18" s="165">
        <v>-2353192</v>
      </c>
      <c r="E18" s="165">
        <v>-1267838</v>
      </c>
      <c r="F18" s="165">
        <v>-1278865</v>
      </c>
      <c r="G18" s="165">
        <v>-1270346</v>
      </c>
      <c r="H18" s="165">
        <v>-1244675</v>
      </c>
      <c r="I18" s="165">
        <v>-1163054</v>
      </c>
      <c r="J18" s="200"/>
      <c r="K18" s="165">
        <v>-1173912</v>
      </c>
      <c r="L18" s="166">
        <v>0.9240883979640192</v>
      </c>
      <c r="M18" s="423"/>
      <c r="N18" s="165">
        <v>-1165393</v>
      </c>
      <c r="O18" s="166">
        <v>0.91127132261810273</v>
      </c>
      <c r="P18" s="423"/>
      <c r="Q18" s="165">
        <v>-91066</v>
      </c>
      <c r="R18" s="166">
        <v>3.8698924694627553E-2</v>
      </c>
    </row>
    <row r="19" spans="1:20" s="178" customFormat="1">
      <c r="A19" s="203" t="s">
        <v>352</v>
      </c>
      <c r="B19" s="198" t="s">
        <v>353</v>
      </c>
      <c r="C19" s="46">
        <v>1566515</v>
      </c>
      <c r="D19" s="46">
        <v>1599963</v>
      </c>
      <c r="E19" s="46">
        <v>1184362</v>
      </c>
      <c r="F19" s="46">
        <v>1174102</v>
      </c>
      <c r="G19" s="46">
        <v>868405</v>
      </c>
      <c r="H19" s="46">
        <v>875008</v>
      </c>
      <c r="I19" s="46">
        <v>1038246</v>
      </c>
      <c r="J19" s="379"/>
      <c r="K19" s="46">
        <v>698110</v>
      </c>
      <c r="L19" s="47">
        <v>0.80389910237734696</v>
      </c>
      <c r="M19" s="207"/>
      <c r="N19" s="46">
        <v>392413</v>
      </c>
      <c r="O19" s="47">
        <v>0.33422394306457193</v>
      </c>
      <c r="P19" s="207"/>
      <c r="Q19" s="46">
        <v>-33448</v>
      </c>
      <c r="R19" s="47">
        <v>-2.0905483439304533E-2</v>
      </c>
    </row>
    <row r="20" spans="1:20">
      <c r="A20" s="195"/>
      <c r="B20" s="196"/>
      <c r="K20" s="43"/>
      <c r="R20" s="48"/>
    </row>
    <row r="21" spans="1:20">
      <c r="A21" s="197" t="s">
        <v>483</v>
      </c>
      <c r="B21" s="211" t="s">
        <v>484</v>
      </c>
      <c r="K21" s="43"/>
    </row>
    <row r="22" spans="1:20" ht="25.5">
      <c r="A22" s="167" t="s">
        <v>485</v>
      </c>
      <c r="B22" s="126" t="s">
        <v>486</v>
      </c>
      <c r="C22" s="380">
        <v>7.5745680146131908E-2</v>
      </c>
      <c r="D22" s="380">
        <v>7.5738799862407169E-2</v>
      </c>
      <c r="E22" s="380">
        <v>7.8181314270551153E-2</v>
      </c>
      <c r="F22" s="380">
        <v>7.896923448582964E-2</v>
      </c>
      <c r="G22" s="380">
        <v>7.4131986330151473E-2</v>
      </c>
      <c r="H22" s="380">
        <v>7.5813981366829861E-2</v>
      </c>
      <c r="I22" s="380">
        <v>7.9388269260716446E-2</v>
      </c>
      <c r="J22" s="48"/>
      <c r="K22" s="43"/>
      <c r="L22" s="190">
        <v>0.16136938159804354</v>
      </c>
      <c r="M22" s="48" t="s">
        <v>342</v>
      </c>
      <c r="O22" s="190">
        <v>-0.32235543396977318</v>
      </c>
      <c r="P22" s="60" t="s">
        <v>342</v>
      </c>
      <c r="R22" s="190">
        <v>6.8802837247389226E-4</v>
      </c>
      <c r="S22" s="60" t="s">
        <v>342</v>
      </c>
      <c r="T22" s="60"/>
    </row>
    <row r="23" spans="1:20">
      <c r="A23" s="167" t="s">
        <v>487</v>
      </c>
      <c r="B23" s="126" t="s">
        <v>488</v>
      </c>
      <c r="C23" s="48">
        <v>0.60942317104458421</v>
      </c>
      <c r="D23" s="48">
        <v>0.59526934815356347</v>
      </c>
      <c r="E23" s="48">
        <v>0.51702063453225677</v>
      </c>
      <c r="F23" s="48">
        <v>0.5213543435358079</v>
      </c>
      <c r="G23" s="48">
        <v>0.5495581587807804</v>
      </c>
      <c r="H23" s="48">
        <v>0.54217219093451763</v>
      </c>
      <c r="I23" s="48">
        <v>0.5283487030391133</v>
      </c>
      <c r="J23" s="48"/>
      <c r="K23" s="43"/>
      <c r="L23" s="190">
        <v>5.9865012263803807</v>
      </c>
      <c r="M23" s="48" t="s">
        <v>342</v>
      </c>
      <c r="O23" s="190">
        <v>8.8068827508776319</v>
      </c>
      <c r="P23" s="60" t="s">
        <v>342</v>
      </c>
      <c r="R23" s="190">
        <v>1.415382289102074</v>
      </c>
      <c r="S23" s="60" t="s">
        <v>342</v>
      </c>
      <c r="T23" s="60"/>
    </row>
    <row r="24" spans="1:20">
      <c r="A24" s="336"/>
      <c r="B24" s="381"/>
      <c r="C24" s="381"/>
    </row>
    <row r="25" spans="1:20" ht="30" customHeight="1">
      <c r="A25" s="382"/>
      <c r="B25" s="383"/>
      <c r="C25" s="383"/>
    </row>
  </sheetData>
  <mergeCells count="6">
    <mergeCell ref="K3:L3"/>
    <mergeCell ref="N3:O3"/>
    <mergeCell ref="Q3:R3"/>
    <mergeCell ref="K4:L4"/>
    <mergeCell ref="N4:O4"/>
    <mergeCell ref="Q4:R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4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tabColor theme="6"/>
    <pageSetUpPr fitToPage="1"/>
  </sheetPr>
  <dimension ref="A1:S42"/>
  <sheetViews>
    <sheetView showGridLines="0" zoomScale="85" zoomScaleNormal="85" workbookViewId="0">
      <pane xSplit="2" topLeftCell="C1" activePane="topRight" state="frozen"/>
      <selection activeCell="C1" sqref="C1:C1048576"/>
      <selection pane="topRight" activeCell="C5" sqref="C5"/>
    </sheetView>
  </sheetViews>
  <sheetFormatPr defaultRowHeight="15" outlineLevelCol="1"/>
  <cols>
    <col min="1" max="1" width="42.85546875" customWidth="1"/>
    <col min="2" max="2" width="37.140625" customWidth="1" outlineLevel="1"/>
    <col min="3" max="9" width="13.28515625" customWidth="1"/>
    <col min="10" max="10" width="1.7109375" style="120" customWidth="1"/>
    <col min="11" max="11" width="13.28515625" customWidth="1"/>
    <col min="12" max="12" width="12.42578125" customWidth="1"/>
    <col min="13" max="13" width="2.28515625" style="120" customWidth="1"/>
    <col min="14" max="14" width="13.28515625" style="120" customWidth="1"/>
    <col min="15" max="15" width="12.5703125" bestFit="1" customWidth="1"/>
    <col min="16" max="16" width="2.28515625" style="120" customWidth="1"/>
    <col min="17" max="17" width="13.28515625" customWidth="1"/>
    <col min="18" max="18" width="12.5703125" bestFit="1" customWidth="1"/>
    <col min="19" max="19" width="9.140625" style="120"/>
  </cols>
  <sheetData>
    <row r="1" spans="1:19" s="3" customFormat="1" ht="14.25">
      <c r="A1" s="1" t="s">
        <v>0</v>
      </c>
      <c r="B1" s="1" t="s">
        <v>1</v>
      </c>
      <c r="C1" s="1"/>
      <c r="D1" s="1"/>
      <c r="E1" s="1"/>
      <c r="F1" s="1"/>
      <c r="G1" s="1"/>
      <c r="H1" s="1"/>
      <c r="I1" s="1"/>
      <c r="J1" s="96"/>
      <c r="M1" s="96"/>
      <c r="N1" s="96"/>
      <c r="P1" s="96"/>
      <c r="S1" s="96"/>
    </row>
    <row r="2" spans="1:19" s="4" customFormat="1" ht="14.25">
      <c r="A2" s="138"/>
      <c r="B2" s="138"/>
      <c r="C2" s="138"/>
      <c r="D2" s="138"/>
      <c r="E2" s="138"/>
      <c r="F2" s="138"/>
      <c r="G2" s="138"/>
      <c r="H2" s="138"/>
      <c r="I2" s="138"/>
      <c r="J2" s="15"/>
      <c r="M2" s="15"/>
      <c r="N2" s="15"/>
      <c r="P2" s="15"/>
      <c r="S2" s="15"/>
    </row>
    <row r="3" spans="1:19" s="4" customFormat="1" ht="15" customHeight="1">
      <c r="A3" s="29" t="s">
        <v>219</v>
      </c>
      <c r="B3" s="29" t="s">
        <v>220</v>
      </c>
      <c r="C3" s="29"/>
      <c r="D3" s="29"/>
      <c r="E3" s="29"/>
      <c r="F3" s="29"/>
      <c r="G3" s="29"/>
      <c r="H3" s="29"/>
      <c r="I3" s="29"/>
      <c r="J3" s="334"/>
      <c r="K3" s="327" t="s">
        <v>4</v>
      </c>
      <c r="L3" s="327"/>
      <c r="M3" s="384"/>
      <c r="N3" s="327" t="s">
        <v>470</v>
      </c>
      <c r="O3" s="327"/>
      <c r="P3" s="384"/>
      <c r="Q3" s="327" t="s">
        <v>58</v>
      </c>
      <c r="R3" s="327"/>
      <c r="S3" s="15"/>
    </row>
    <row r="4" spans="1:19" ht="27" customHeight="1">
      <c r="A4" s="56" t="s">
        <v>266</v>
      </c>
      <c r="B4" s="56" t="s">
        <v>354</v>
      </c>
      <c r="C4" s="10" t="s">
        <v>456</v>
      </c>
      <c r="D4" s="10" t="s">
        <v>7</v>
      </c>
      <c r="E4" s="10" t="s">
        <v>8</v>
      </c>
      <c r="F4" s="10" t="s">
        <v>9</v>
      </c>
      <c r="G4" s="10" t="s">
        <v>10</v>
      </c>
      <c r="H4" s="10" t="s">
        <v>11</v>
      </c>
      <c r="I4" s="10" t="s">
        <v>12</v>
      </c>
      <c r="J4" s="334"/>
      <c r="K4" s="328" t="s">
        <v>13</v>
      </c>
      <c r="L4" s="329"/>
      <c r="M4" s="334"/>
      <c r="N4" s="328" t="s">
        <v>471</v>
      </c>
      <c r="O4" s="329"/>
      <c r="P4" s="334"/>
      <c r="Q4" s="328" t="s">
        <v>65</v>
      </c>
      <c r="R4" s="329"/>
    </row>
    <row r="5" spans="1:19">
      <c r="A5" s="167"/>
      <c r="B5" s="126"/>
      <c r="C5" s="43"/>
      <c r="D5" s="43"/>
      <c r="E5" s="43"/>
      <c r="F5" s="43"/>
      <c r="G5" s="43"/>
      <c r="H5" s="43"/>
      <c r="I5" s="43"/>
      <c r="J5" s="336"/>
      <c r="K5" s="145"/>
      <c r="L5" s="60"/>
      <c r="M5" s="334"/>
      <c r="N5" s="145"/>
      <c r="O5" s="60"/>
      <c r="P5" s="334"/>
      <c r="Q5" s="145"/>
      <c r="R5" s="60"/>
    </row>
    <row r="6" spans="1:19" s="178" customFormat="1" ht="15.75">
      <c r="A6" s="203" t="s">
        <v>355</v>
      </c>
      <c r="B6" s="198" t="s">
        <v>356</v>
      </c>
      <c r="C6" s="213">
        <v>4279452</v>
      </c>
      <c r="D6" s="213">
        <v>4449799</v>
      </c>
      <c r="E6" s="213">
        <v>3693743</v>
      </c>
      <c r="F6" s="213">
        <v>4222120</v>
      </c>
      <c r="G6" s="213">
        <v>3799490</v>
      </c>
      <c r="H6" s="213">
        <v>1345843</v>
      </c>
      <c r="I6" s="213">
        <v>1173885</v>
      </c>
      <c r="J6" s="385"/>
      <c r="K6" s="43">
        <v>479962</v>
      </c>
      <c r="L6" s="48">
        <v>0.12632274331555024</v>
      </c>
      <c r="M6" s="334"/>
      <c r="N6" s="43">
        <v>57332</v>
      </c>
      <c r="O6" s="48">
        <v>1.3578960332723844E-2</v>
      </c>
      <c r="P6" s="334"/>
      <c r="Q6" s="43">
        <v>-170347</v>
      </c>
      <c r="R6" s="48">
        <v>-3.8281953859039479E-2</v>
      </c>
      <c r="S6" s="215"/>
    </row>
    <row r="7" spans="1:19">
      <c r="A7" s="167" t="s">
        <v>357</v>
      </c>
      <c r="B7" s="126" t="s">
        <v>358</v>
      </c>
      <c r="C7" s="43">
        <v>175901</v>
      </c>
      <c r="D7" s="43">
        <v>231048</v>
      </c>
      <c r="E7" s="43">
        <v>13177</v>
      </c>
      <c r="F7" s="43">
        <v>24015</v>
      </c>
      <c r="G7" s="43">
        <v>14962</v>
      </c>
      <c r="H7" s="43">
        <v>6578</v>
      </c>
      <c r="I7" s="43">
        <v>10020</v>
      </c>
      <c r="J7" s="386"/>
      <c r="K7" s="43">
        <v>160939</v>
      </c>
      <c r="L7" s="48">
        <v>10.75651650848817</v>
      </c>
      <c r="M7" s="387"/>
      <c r="N7" s="43">
        <v>151886</v>
      </c>
      <c r="O7" s="48">
        <v>6.3246304393087653</v>
      </c>
      <c r="P7" s="387"/>
      <c r="Q7" s="43">
        <v>-55147</v>
      </c>
      <c r="R7" s="48">
        <v>-0.23868200547072468</v>
      </c>
    </row>
    <row r="8" spans="1:19">
      <c r="A8" s="167" t="s">
        <v>359</v>
      </c>
      <c r="B8" s="126" t="s">
        <v>360</v>
      </c>
      <c r="C8" s="43">
        <v>1779737</v>
      </c>
      <c r="D8" s="43">
        <v>1731083</v>
      </c>
      <c r="E8" s="43">
        <v>1221279</v>
      </c>
      <c r="F8" s="43">
        <v>1906525</v>
      </c>
      <c r="G8" s="43">
        <v>1474013</v>
      </c>
      <c r="H8" s="43">
        <v>1339254</v>
      </c>
      <c r="I8" s="43">
        <v>1163854</v>
      </c>
      <c r="J8" s="386"/>
      <c r="K8" s="43">
        <v>305724</v>
      </c>
      <c r="L8" s="48">
        <v>0.20740929693293073</v>
      </c>
      <c r="M8" s="387"/>
      <c r="N8" s="43">
        <v>-126788</v>
      </c>
      <c r="O8" s="48">
        <v>-6.6502143953003495E-2</v>
      </c>
      <c r="P8" s="387"/>
      <c r="Q8" s="43">
        <v>48654</v>
      </c>
      <c r="R8" s="48">
        <v>2.8106104675512382E-2</v>
      </c>
    </row>
    <row r="9" spans="1:19">
      <c r="A9" s="367" t="s">
        <v>361</v>
      </c>
      <c r="B9" s="126" t="s">
        <v>362</v>
      </c>
      <c r="C9" s="331">
        <v>2288308</v>
      </c>
      <c r="D9" s="331">
        <v>2454764</v>
      </c>
      <c r="E9" s="331">
        <v>2459276</v>
      </c>
      <c r="F9" s="331">
        <v>2291569</v>
      </c>
      <c r="G9" s="331">
        <v>2310504</v>
      </c>
      <c r="H9" s="331">
        <v>0</v>
      </c>
      <c r="I9" s="331">
        <v>0</v>
      </c>
      <c r="J9" s="386"/>
      <c r="K9" s="43">
        <v>-22196</v>
      </c>
      <c r="L9" s="48">
        <v>-9.6065620314875026E-3</v>
      </c>
      <c r="M9" s="387"/>
      <c r="N9" s="43">
        <v>-3261</v>
      </c>
      <c r="O9" s="48">
        <v>-1.423042465664355E-3</v>
      </c>
      <c r="P9" s="387"/>
      <c r="Q9" s="43">
        <v>-166456</v>
      </c>
      <c r="R9" s="48">
        <v>-6.7809369862031538E-2</v>
      </c>
    </row>
    <row r="10" spans="1:19">
      <c r="A10" s="167" t="s">
        <v>363</v>
      </c>
      <c r="B10" s="126" t="s">
        <v>364</v>
      </c>
      <c r="C10" s="43">
        <v>35506</v>
      </c>
      <c r="D10" s="43">
        <v>32904</v>
      </c>
      <c r="E10" s="43">
        <v>11</v>
      </c>
      <c r="F10" s="43">
        <v>11</v>
      </c>
      <c r="G10" s="43">
        <v>11</v>
      </c>
      <c r="H10" s="43">
        <v>11</v>
      </c>
      <c r="I10" s="43">
        <v>11</v>
      </c>
      <c r="J10" s="386"/>
      <c r="K10" s="43">
        <v>35495</v>
      </c>
      <c r="L10" s="48">
        <v>3226.818181818182</v>
      </c>
      <c r="M10" s="387"/>
      <c r="N10" s="43">
        <v>35495</v>
      </c>
      <c r="O10" s="48">
        <v>3226.818181818182</v>
      </c>
      <c r="P10" s="387"/>
      <c r="Q10" s="43">
        <v>2602</v>
      </c>
      <c r="R10" s="48">
        <v>7.9078531485533676E-2</v>
      </c>
    </row>
    <row r="11" spans="1:19">
      <c r="A11" s="168" t="s">
        <v>365</v>
      </c>
      <c r="B11" s="169" t="s">
        <v>366</v>
      </c>
      <c r="C11" s="43">
        <v>213</v>
      </c>
      <c r="D11" s="43">
        <v>0</v>
      </c>
      <c r="E11" s="43">
        <v>0</v>
      </c>
      <c r="F11" s="43">
        <v>0</v>
      </c>
      <c r="G11" s="43">
        <v>0</v>
      </c>
      <c r="H11" s="43">
        <v>0</v>
      </c>
      <c r="I11" s="43">
        <v>0</v>
      </c>
      <c r="J11" s="386"/>
      <c r="K11" s="43">
        <v>213</v>
      </c>
      <c r="L11" s="48">
        <v>0</v>
      </c>
      <c r="M11" s="387"/>
      <c r="N11" s="43">
        <v>213</v>
      </c>
      <c r="O11" s="48">
        <v>0</v>
      </c>
      <c r="P11" s="387"/>
      <c r="Q11" s="43">
        <v>213</v>
      </c>
      <c r="R11" s="48">
        <v>0</v>
      </c>
    </row>
    <row r="12" spans="1:19">
      <c r="A12" s="168" t="s">
        <v>144</v>
      </c>
      <c r="B12" s="169" t="s">
        <v>367</v>
      </c>
      <c r="C12" s="43">
        <v>35293</v>
      </c>
      <c r="D12" s="43">
        <v>32904</v>
      </c>
      <c r="E12" s="43">
        <v>11</v>
      </c>
      <c r="F12" s="43">
        <v>11</v>
      </c>
      <c r="G12" s="43">
        <v>11</v>
      </c>
      <c r="H12" s="43">
        <v>11</v>
      </c>
      <c r="I12" s="43">
        <v>11</v>
      </c>
      <c r="J12" s="386"/>
      <c r="K12" s="43">
        <v>35282</v>
      </c>
      <c r="L12" s="48">
        <v>3207.4545454545455</v>
      </c>
      <c r="M12" s="387"/>
      <c r="N12" s="43">
        <v>35282</v>
      </c>
      <c r="O12" s="48">
        <v>3207.4545454545455</v>
      </c>
      <c r="P12" s="387"/>
      <c r="Q12" s="43">
        <v>2389</v>
      </c>
      <c r="R12" s="48">
        <v>7.260515438852419E-2</v>
      </c>
    </row>
    <row r="13" spans="1:19">
      <c r="A13" s="167"/>
      <c r="B13" s="169"/>
      <c r="C13" s="43"/>
      <c r="D13" s="43"/>
      <c r="E13" s="43"/>
      <c r="F13" s="43"/>
      <c r="G13" s="43"/>
      <c r="H13" s="43"/>
      <c r="I13" s="43"/>
      <c r="J13" s="386"/>
      <c r="K13" s="43">
        <v>0</v>
      </c>
      <c r="L13" s="48">
        <v>0</v>
      </c>
      <c r="M13" s="387"/>
      <c r="N13" s="43">
        <v>0</v>
      </c>
      <c r="O13" s="48">
        <v>0</v>
      </c>
      <c r="P13" s="387"/>
      <c r="Q13" s="43">
        <v>0</v>
      </c>
      <c r="R13" s="48">
        <v>0</v>
      </c>
    </row>
    <row r="14" spans="1:19" s="178" customFormat="1" ht="15.75">
      <c r="A14" s="203" t="s">
        <v>368</v>
      </c>
      <c r="B14" s="198" t="s">
        <v>369</v>
      </c>
      <c r="C14" s="213">
        <v>22908333</v>
      </c>
      <c r="D14" s="213">
        <v>23350308</v>
      </c>
      <c r="E14" s="213">
        <v>19409350</v>
      </c>
      <c r="F14" s="213">
        <v>18539420</v>
      </c>
      <c r="G14" s="213">
        <v>17356078</v>
      </c>
      <c r="H14" s="213">
        <v>17501035</v>
      </c>
      <c r="I14" s="213">
        <v>17022043</v>
      </c>
      <c r="J14" s="385"/>
      <c r="K14" s="213">
        <v>5552255</v>
      </c>
      <c r="L14" s="214">
        <v>0.31990263007575792</v>
      </c>
      <c r="M14" s="385"/>
      <c r="N14" s="213">
        <v>4368913</v>
      </c>
      <c r="O14" s="214">
        <v>0.23565532255054364</v>
      </c>
      <c r="P14" s="385"/>
      <c r="Q14" s="213">
        <v>-441975</v>
      </c>
      <c r="R14" s="214">
        <v>-1.8928015853152774E-2</v>
      </c>
      <c r="S14" s="215"/>
    </row>
    <row r="15" spans="1:19">
      <c r="A15" s="167" t="s">
        <v>357</v>
      </c>
      <c r="B15" s="126" t="s">
        <v>358</v>
      </c>
      <c r="C15" s="43">
        <v>12791593</v>
      </c>
      <c r="D15" s="43">
        <v>13502078</v>
      </c>
      <c r="E15" s="43">
        <v>10026774</v>
      </c>
      <c r="F15" s="43">
        <v>9670397</v>
      </c>
      <c r="G15" s="43">
        <v>10377678</v>
      </c>
      <c r="H15" s="43">
        <v>10277273</v>
      </c>
      <c r="I15" s="43">
        <v>10072482</v>
      </c>
      <c r="J15" s="386"/>
      <c r="K15" s="43">
        <v>2413915</v>
      </c>
      <c r="L15" s="48">
        <v>0.232606465531114</v>
      </c>
      <c r="M15" s="387"/>
      <c r="N15" s="43">
        <v>3121196</v>
      </c>
      <c r="O15" s="48">
        <v>0.32275779370795221</v>
      </c>
      <c r="P15" s="387"/>
      <c r="Q15" s="43">
        <v>-710485</v>
      </c>
      <c r="R15" s="48">
        <v>-5.2620418871821062E-2</v>
      </c>
    </row>
    <row r="16" spans="1:19">
      <c r="A16" s="167" t="s">
        <v>359</v>
      </c>
      <c r="B16" s="126" t="s">
        <v>360</v>
      </c>
      <c r="C16" s="43">
        <v>10034271</v>
      </c>
      <c r="D16" s="43">
        <v>9761476</v>
      </c>
      <c r="E16" s="43">
        <v>9326328</v>
      </c>
      <c r="F16" s="43">
        <v>8811831</v>
      </c>
      <c r="G16" s="43">
        <v>6921042</v>
      </c>
      <c r="H16" s="43">
        <v>7165722</v>
      </c>
      <c r="I16" s="43">
        <v>6888998</v>
      </c>
      <c r="J16" s="386"/>
      <c r="K16" s="43">
        <v>3113229</v>
      </c>
      <c r="L16" s="48">
        <v>0.44982085067537519</v>
      </c>
      <c r="M16" s="387"/>
      <c r="N16" s="43">
        <v>1222440</v>
      </c>
      <c r="O16" s="48">
        <v>0.13872712719978403</v>
      </c>
      <c r="P16" s="387"/>
      <c r="Q16" s="43">
        <v>272795</v>
      </c>
      <c r="R16" s="48">
        <v>2.7946081104947652E-2</v>
      </c>
    </row>
    <row r="17" spans="1:19">
      <c r="A17" s="167" t="s">
        <v>363</v>
      </c>
      <c r="B17" s="126" t="s">
        <v>364</v>
      </c>
      <c r="C17" s="43">
        <v>82469</v>
      </c>
      <c r="D17" s="43">
        <v>86754</v>
      </c>
      <c r="E17" s="43">
        <v>56248</v>
      </c>
      <c r="F17" s="43">
        <v>57192</v>
      </c>
      <c r="G17" s="43">
        <v>57358</v>
      </c>
      <c r="H17" s="43">
        <v>58040</v>
      </c>
      <c r="I17" s="43">
        <v>60563</v>
      </c>
      <c r="J17" s="386"/>
      <c r="K17" s="43">
        <v>25111</v>
      </c>
      <c r="L17" s="48">
        <v>0.437794204818857</v>
      </c>
      <c r="M17" s="387"/>
      <c r="N17" s="43">
        <v>25277</v>
      </c>
      <c r="O17" s="48">
        <v>0.44196740802909495</v>
      </c>
      <c r="P17" s="387"/>
      <c r="Q17" s="43">
        <v>-4285</v>
      </c>
      <c r="R17" s="48">
        <v>-4.9392535214514602E-2</v>
      </c>
    </row>
    <row r="18" spans="1:19">
      <c r="A18" s="168" t="s">
        <v>365</v>
      </c>
      <c r="B18" s="169" t="s">
        <v>366</v>
      </c>
      <c r="C18" s="43">
        <v>38804</v>
      </c>
      <c r="D18" s="43">
        <v>42216</v>
      </c>
      <c r="E18" s="43">
        <v>10990</v>
      </c>
      <c r="F18" s="43">
        <v>10766</v>
      </c>
      <c r="G18" s="43">
        <v>9318</v>
      </c>
      <c r="H18" s="43">
        <v>8054</v>
      </c>
      <c r="I18" s="43">
        <v>7842</v>
      </c>
      <c r="J18" s="386"/>
      <c r="K18" s="43">
        <v>29486</v>
      </c>
      <c r="L18" s="48">
        <v>3.1644129641553982</v>
      </c>
      <c r="M18" s="387"/>
      <c r="N18" s="43">
        <v>28038</v>
      </c>
      <c r="O18" s="48">
        <v>2.6043098643878877</v>
      </c>
      <c r="P18" s="387"/>
      <c r="Q18" s="43">
        <v>-3412</v>
      </c>
      <c r="R18" s="48">
        <v>-8.0822436990714425E-2</v>
      </c>
    </row>
    <row r="19" spans="1:19">
      <c r="A19" s="168" t="s">
        <v>144</v>
      </c>
      <c r="B19" s="169" t="s">
        <v>367</v>
      </c>
      <c r="C19" s="43">
        <v>43665</v>
      </c>
      <c r="D19" s="43">
        <v>44538</v>
      </c>
      <c r="E19" s="43">
        <v>45258</v>
      </c>
      <c r="F19" s="43">
        <v>46426</v>
      </c>
      <c r="G19" s="43">
        <v>48040</v>
      </c>
      <c r="H19" s="43">
        <v>49986</v>
      </c>
      <c r="I19" s="43">
        <v>52721</v>
      </c>
      <c r="J19" s="386"/>
      <c r="K19" s="43">
        <v>-4375</v>
      </c>
      <c r="L19" s="48">
        <v>-9.1069941715237301E-2</v>
      </c>
      <c r="M19" s="387"/>
      <c r="N19" s="43">
        <v>-2761</v>
      </c>
      <c r="O19" s="48">
        <v>-5.947098608538319E-2</v>
      </c>
      <c r="P19" s="387"/>
      <c r="Q19" s="43">
        <v>-873</v>
      </c>
      <c r="R19" s="48">
        <v>-1.9601239391081774E-2</v>
      </c>
    </row>
    <row r="20" spans="1:19">
      <c r="A20" s="167"/>
      <c r="B20" s="126"/>
      <c r="C20" s="43"/>
      <c r="D20" s="43"/>
      <c r="E20" s="43"/>
      <c r="F20" s="43"/>
      <c r="G20" s="43"/>
      <c r="H20" s="43"/>
      <c r="I20" s="43"/>
      <c r="J20" s="386"/>
      <c r="K20" s="43">
        <v>0</v>
      </c>
      <c r="L20" s="48">
        <v>0</v>
      </c>
      <c r="M20" s="387"/>
      <c r="N20" s="43">
        <v>0</v>
      </c>
      <c r="O20" s="48">
        <v>0</v>
      </c>
      <c r="P20" s="387"/>
      <c r="Q20" s="43">
        <v>0</v>
      </c>
      <c r="R20" s="48">
        <v>0</v>
      </c>
    </row>
    <row r="21" spans="1:19" s="178" customFormat="1" ht="15.75">
      <c r="A21" s="203" t="s">
        <v>370</v>
      </c>
      <c r="B21" s="198" t="s">
        <v>371</v>
      </c>
      <c r="C21" s="213">
        <v>16026236</v>
      </c>
      <c r="D21" s="213">
        <v>15372446</v>
      </c>
      <c r="E21" s="213">
        <v>8590440</v>
      </c>
      <c r="F21" s="213">
        <v>9448772</v>
      </c>
      <c r="G21" s="213">
        <v>9358899</v>
      </c>
      <c r="H21" s="213">
        <v>8716731</v>
      </c>
      <c r="I21" s="213">
        <v>8198208</v>
      </c>
      <c r="J21" s="385"/>
      <c r="K21" s="213">
        <v>6667337</v>
      </c>
      <c r="L21" s="214">
        <v>0.71240612811400139</v>
      </c>
      <c r="M21" s="385"/>
      <c r="N21" s="213">
        <v>6577464</v>
      </c>
      <c r="O21" s="214">
        <v>0.69611839506763418</v>
      </c>
      <c r="P21" s="385"/>
      <c r="Q21" s="213">
        <v>653790</v>
      </c>
      <c r="R21" s="214">
        <v>4.2529991648694032E-2</v>
      </c>
      <c r="S21" s="215"/>
    </row>
    <row r="22" spans="1:19">
      <c r="A22" s="167" t="s">
        <v>357</v>
      </c>
      <c r="B22" s="126" t="s">
        <v>358</v>
      </c>
      <c r="C22" s="43">
        <v>9176383</v>
      </c>
      <c r="D22" s="43">
        <v>8460027</v>
      </c>
      <c r="E22" s="43">
        <v>5084904</v>
      </c>
      <c r="F22" s="43">
        <v>4847839</v>
      </c>
      <c r="G22" s="43">
        <v>5011981</v>
      </c>
      <c r="H22" s="43">
        <v>4798291</v>
      </c>
      <c r="I22" s="43">
        <v>4667772</v>
      </c>
      <c r="J22" s="386"/>
      <c r="K22" s="43">
        <v>4164402</v>
      </c>
      <c r="L22" s="48">
        <v>0.83088942276517008</v>
      </c>
      <c r="M22" s="387"/>
      <c r="N22" s="43">
        <v>4328544</v>
      </c>
      <c r="O22" s="48">
        <v>0.8928811373480019</v>
      </c>
      <c r="P22" s="387"/>
      <c r="Q22" s="43">
        <v>716356</v>
      </c>
      <c r="R22" s="48">
        <v>8.4675379877629228E-2</v>
      </c>
    </row>
    <row r="23" spans="1:19">
      <c r="A23" s="167" t="s">
        <v>359</v>
      </c>
      <c r="B23" s="126" t="s">
        <v>360</v>
      </c>
      <c r="C23" s="43">
        <v>6637573</v>
      </c>
      <c r="D23" s="43">
        <v>6647000</v>
      </c>
      <c r="E23" s="43">
        <v>3396510</v>
      </c>
      <c r="F23" s="43">
        <v>4471291</v>
      </c>
      <c r="G23" s="43">
        <v>4280165</v>
      </c>
      <c r="H23" s="43">
        <v>3850004</v>
      </c>
      <c r="I23" s="43">
        <v>3475164</v>
      </c>
      <c r="J23" s="386"/>
      <c r="K23" s="43">
        <v>2357408</v>
      </c>
      <c r="L23" s="48">
        <v>0.55077502853277849</v>
      </c>
      <c r="M23" s="387"/>
      <c r="N23" s="43">
        <v>2166282</v>
      </c>
      <c r="O23" s="48">
        <v>0.48448691887868628</v>
      </c>
      <c r="P23" s="387"/>
      <c r="Q23" s="43">
        <v>-9427</v>
      </c>
      <c r="R23" s="48">
        <v>-1.4182337896795547E-3</v>
      </c>
    </row>
    <row r="24" spans="1:19">
      <c r="A24" s="167" t="s">
        <v>363</v>
      </c>
      <c r="B24" s="126" t="s">
        <v>364</v>
      </c>
      <c r="C24" s="43">
        <v>212280</v>
      </c>
      <c r="D24" s="43">
        <v>265419</v>
      </c>
      <c r="E24" s="43">
        <v>109026</v>
      </c>
      <c r="F24" s="43">
        <v>129642</v>
      </c>
      <c r="G24" s="43">
        <v>66753</v>
      </c>
      <c r="H24" s="43">
        <v>68436</v>
      </c>
      <c r="I24" s="43">
        <v>55272</v>
      </c>
      <c r="J24" s="386"/>
      <c r="K24" s="43">
        <v>145527</v>
      </c>
      <c r="L24" s="48">
        <v>2.1800817940766706</v>
      </c>
      <c r="M24" s="387"/>
      <c r="N24" s="43">
        <v>82638</v>
      </c>
      <c r="O24" s="48">
        <v>0.63743231360207342</v>
      </c>
      <c r="P24" s="387"/>
      <c r="Q24" s="43">
        <v>-53139</v>
      </c>
      <c r="R24" s="48">
        <v>-0.20020797305392607</v>
      </c>
    </row>
    <row r="25" spans="1:19">
      <c r="A25" s="168" t="s">
        <v>365</v>
      </c>
      <c r="B25" s="169" t="s">
        <v>366</v>
      </c>
      <c r="C25" s="43">
        <v>195907</v>
      </c>
      <c r="D25" s="43">
        <v>242791</v>
      </c>
      <c r="E25" s="43">
        <v>107563</v>
      </c>
      <c r="F25" s="43">
        <v>128084</v>
      </c>
      <c r="G25" s="43">
        <v>65147</v>
      </c>
      <c r="H25" s="43">
        <v>66914</v>
      </c>
      <c r="I25" s="43">
        <v>53949</v>
      </c>
      <c r="J25" s="386"/>
      <c r="K25" s="43">
        <v>130760</v>
      </c>
      <c r="L25" s="48">
        <v>2.0071530538628024</v>
      </c>
      <c r="M25" s="387"/>
      <c r="N25" s="43">
        <v>67823</v>
      </c>
      <c r="O25" s="48">
        <v>0.52951969020330403</v>
      </c>
      <c r="P25" s="387"/>
      <c r="Q25" s="43">
        <v>-46884</v>
      </c>
      <c r="R25" s="48">
        <v>-0.19310435724553215</v>
      </c>
    </row>
    <row r="26" spans="1:19">
      <c r="A26" s="168" t="s">
        <v>144</v>
      </c>
      <c r="B26" s="169" t="s">
        <v>372</v>
      </c>
      <c r="C26" s="43">
        <v>16373</v>
      </c>
      <c r="D26" s="43">
        <v>22628</v>
      </c>
      <c r="E26" s="43">
        <v>1463</v>
      </c>
      <c r="F26" s="43">
        <v>1558</v>
      </c>
      <c r="G26" s="43">
        <v>1606</v>
      </c>
      <c r="H26" s="43">
        <v>1522</v>
      </c>
      <c r="I26" s="43">
        <v>1323</v>
      </c>
      <c r="J26" s="386"/>
      <c r="K26" s="43">
        <v>14767</v>
      </c>
      <c r="L26" s="48">
        <v>9.1948941469489416</v>
      </c>
      <c r="M26" s="387"/>
      <c r="N26" s="43">
        <v>14815</v>
      </c>
      <c r="O26" s="48">
        <v>9.508985879332478</v>
      </c>
      <c r="P26" s="387"/>
      <c r="Q26" s="43">
        <v>-6255</v>
      </c>
      <c r="R26" s="48">
        <v>-0.27642743503623829</v>
      </c>
    </row>
    <row r="27" spans="1:19" ht="6" customHeight="1">
      <c r="A27" s="167"/>
      <c r="B27" s="126"/>
      <c r="C27" s="43"/>
      <c r="D27" s="43"/>
      <c r="E27" s="43"/>
      <c r="F27" s="43"/>
      <c r="G27" s="43"/>
      <c r="H27" s="43"/>
      <c r="I27" s="43"/>
      <c r="J27" s="386"/>
      <c r="K27" s="43">
        <v>0</v>
      </c>
      <c r="L27" s="48">
        <v>0</v>
      </c>
      <c r="M27" s="387"/>
      <c r="N27" s="43">
        <v>0</v>
      </c>
      <c r="O27" s="48">
        <v>0</v>
      </c>
      <c r="P27" s="387"/>
      <c r="Q27" s="43">
        <v>0</v>
      </c>
      <c r="R27" s="48">
        <v>0</v>
      </c>
    </row>
    <row r="28" spans="1:19" s="178" customFormat="1" ht="15.75">
      <c r="A28" s="216" t="s">
        <v>373</v>
      </c>
      <c r="B28" s="217" t="s">
        <v>374</v>
      </c>
      <c r="C28" s="213">
        <v>1252933</v>
      </c>
      <c r="D28" s="213">
        <v>1224225</v>
      </c>
      <c r="E28" s="213">
        <v>1416633</v>
      </c>
      <c r="F28" s="213">
        <v>1195840</v>
      </c>
      <c r="G28" s="213">
        <v>1171871</v>
      </c>
      <c r="H28" s="213">
        <v>1240411</v>
      </c>
      <c r="I28" s="213">
        <v>1314544</v>
      </c>
      <c r="J28" s="385"/>
      <c r="K28" s="213">
        <v>81062</v>
      </c>
      <c r="L28" s="214">
        <v>6.9173142777660679E-2</v>
      </c>
      <c r="M28" s="385"/>
      <c r="N28" s="213">
        <v>57093</v>
      </c>
      <c r="O28" s="214">
        <v>4.7743009098207119E-2</v>
      </c>
      <c r="P28" s="385"/>
      <c r="Q28" s="213">
        <v>28708</v>
      </c>
      <c r="R28" s="214">
        <v>2.3449937715697686E-2</v>
      </c>
      <c r="S28" s="215"/>
    </row>
    <row r="29" spans="1:19">
      <c r="A29" s="172" t="s">
        <v>357</v>
      </c>
      <c r="B29" s="173" t="s">
        <v>358</v>
      </c>
      <c r="C29" s="43">
        <v>1081066</v>
      </c>
      <c r="D29" s="43">
        <v>1081482</v>
      </c>
      <c r="E29" s="43">
        <v>1137701</v>
      </c>
      <c r="F29" s="43">
        <v>882206</v>
      </c>
      <c r="G29" s="43">
        <v>896010</v>
      </c>
      <c r="H29" s="43">
        <v>968530</v>
      </c>
      <c r="I29" s="43">
        <v>1152429</v>
      </c>
      <c r="J29" s="386"/>
      <c r="K29" s="43">
        <v>185056</v>
      </c>
      <c r="L29" s="48">
        <v>0.20653340922534347</v>
      </c>
      <c r="M29" s="387"/>
      <c r="N29" s="43">
        <v>198860</v>
      </c>
      <c r="O29" s="48">
        <v>0.2254122053125914</v>
      </c>
      <c r="P29" s="387"/>
      <c r="Q29" s="43">
        <v>-416</v>
      </c>
      <c r="R29" s="48">
        <v>-3.8465734982181859E-4</v>
      </c>
    </row>
    <row r="30" spans="1:19">
      <c r="A30" s="172" t="s">
        <v>359</v>
      </c>
      <c r="B30" s="173" t="s">
        <v>360</v>
      </c>
      <c r="C30" s="43">
        <v>167907</v>
      </c>
      <c r="D30" s="43">
        <v>137386</v>
      </c>
      <c r="E30" s="43">
        <v>273635</v>
      </c>
      <c r="F30" s="43">
        <v>307626</v>
      </c>
      <c r="G30" s="43">
        <v>269985</v>
      </c>
      <c r="H30" s="43">
        <v>266221</v>
      </c>
      <c r="I30" s="43">
        <v>156059</v>
      </c>
      <c r="J30" s="386"/>
      <c r="K30" s="43">
        <v>-102078</v>
      </c>
      <c r="L30" s="48">
        <v>-0.3780876715373076</v>
      </c>
      <c r="M30" s="387"/>
      <c r="N30" s="43">
        <v>-139719</v>
      </c>
      <c r="O30" s="48">
        <v>-0.45418462678707261</v>
      </c>
      <c r="P30" s="387"/>
      <c r="Q30" s="43">
        <v>30521</v>
      </c>
      <c r="R30" s="48">
        <v>0.22215509586129592</v>
      </c>
    </row>
    <row r="31" spans="1:19">
      <c r="A31" s="172" t="s">
        <v>363</v>
      </c>
      <c r="B31" s="173" t="s">
        <v>364</v>
      </c>
      <c r="C31" s="43">
        <v>3960</v>
      </c>
      <c r="D31" s="43">
        <v>5357</v>
      </c>
      <c r="E31" s="43">
        <v>5297</v>
      </c>
      <c r="F31" s="43">
        <v>6008</v>
      </c>
      <c r="G31" s="43">
        <v>5876</v>
      </c>
      <c r="H31" s="43">
        <v>5660</v>
      </c>
      <c r="I31" s="43">
        <v>6056</v>
      </c>
      <c r="J31" s="386"/>
      <c r="K31" s="43">
        <v>-1916</v>
      </c>
      <c r="L31" s="48">
        <v>-0.32607215793056499</v>
      </c>
      <c r="M31" s="387"/>
      <c r="N31" s="43">
        <v>-2048</v>
      </c>
      <c r="O31" s="48">
        <v>-0.34087882822902799</v>
      </c>
      <c r="P31" s="387"/>
      <c r="Q31" s="43">
        <v>-1397</v>
      </c>
      <c r="R31" s="48">
        <v>-0.26078028747433263</v>
      </c>
    </row>
    <row r="32" spans="1:19">
      <c r="A32" s="168" t="s">
        <v>365</v>
      </c>
      <c r="B32" s="169" t="s">
        <v>366</v>
      </c>
      <c r="C32" s="43">
        <v>3915</v>
      </c>
      <c r="D32" s="43">
        <v>5280</v>
      </c>
      <c r="E32" s="43">
        <v>5212</v>
      </c>
      <c r="F32" s="43">
        <v>5920</v>
      </c>
      <c r="G32" s="43">
        <v>5743</v>
      </c>
      <c r="H32" s="43">
        <v>5550</v>
      </c>
      <c r="I32" s="43">
        <v>6011</v>
      </c>
      <c r="J32" s="386"/>
      <c r="K32" s="43">
        <v>-1828</v>
      </c>
      <c r="L32" s="48">
        <v>-0.31830053978756745</v>
      </c>
      <c r="M32" s="387"/>
      <c r="N32" s="43">
        <v>-2005</v>
      </c>
      <c r="O32" s="48">
        <v>-0.33868243243243246</v>
      </c>
      <c r="P32" s="387"/>
      <c r="Q32" s="43">
        <v>-1365</v>
      </c>
      <c r="R32" s="48">
        <v>-0.25852272727272729</v>
      </c>
    </row>
    <row r="33" spans="1:19">
      <c r="A33" s="168" t="s">
        <v>144</v>
      </c>
      <c r="B33" s="169" t="s">
        <v>367</v>
      </c>
      <c r="C33" s="43">
        <v>45</v>
      </c>
      <c r="D33" s="43">
        <v>77</v>
      </c>
      <c r="E33" s="43">
        <v>85</v>
      </c>
      <c r="F33" s="43">
        <v>88</v>
      </c>
      <c r="G33" s="43">
        <v>133</v>
      </c>
      <c r="H33" s="43">
        <v>110</v>
      </c>
      <c r="I33" s="43">
        <v>45</v>
      </c>
      <c r="J33" s="386"/>
      <c r="K33" s="43">
        <v>-88</v>
      </c>
      <c r="L33" s="48">
        <v>-0.66165413533834583</v>
      </c>
      <c r="M33" s="387"/>
      <c r="N33" s="43">
        <v>-43</v>
      </c>
      <c r="O33" s="48">
        <v>-0.48863636363636365</v>
      </c>
      <c r="P33" s="387"/>
      <c r="Q33" s="43">
        <v>-32</v>
      </c>
      <c r="R33" s="48">
        <v>-0.41558441558441561</v>
      </c>
    </row>
    <row r="34" spans="1:19">
      <c r="A34" s="167"/>
      <c r="B34" s="126"/>
      <c r="C34" s="43"/>
      <c r="D34" s="43"/>
      <c r="E34" s="43"/>
      <c r="F34" s="43"/>
      <c r="G34" s="43"/>
      <c r="H34" s="43"/>
      <c r="I34" s="43"/>
      <c r="J34" s="386"/>
      <c r="K34" s="43">
        <v>0</v>
      </c>
      <c r="L34" s="48">
        <v>0</v>
      </c>
      <c r="M34" s="387"/>
      <c r="N34" s="43">
        <v>0</v>
      </c>
      <c r="O34" s="48">
        <v>0</v>
      </c>
      <c r="P34" s="387"/>
      <c r="Q34" s="43">
        <v>0</v>
      </c>
      <c r="R34" s="48">
        <v>0</v>
      </c>
    </row>
    <row r="35" spans="1:19" s="178" customFormat="1" ht="15.75">
      <c r="A35" s="203" t="s">
        <v>375</v>
      </c>
      <c r="B35" s="198" t="s">
        <v>376</v>
      </c>
      <c r="C35" s="213">
        <v>942894</v>
      </c>
      <c r="D35" s="213">
        <v>1004159</v>
      </c>
      <c r="E35" s="213">
        <v>681183</v>
      </c>
      <c r="F35" s="213">
        <v>594132</v>
      </c>
      <c r="G35" s="213">
        <v>816660</v>
      </c>
      <c r="H35" s="213">
        <v>689030</v>
      </c>
      <c r="I35" s="213">
        <v>746683</v>
      </c>
      <c r="J35" s="385"/>
      <c r="K35" s="213">
        <v>126234</v>
      </c>
      <c r="L35" s="214">
        <v>0.15457350672250386</v>
      </c>
      <c r="M35" s="385"/>
      <c r="N35" s="213">
        <v>348762</v>
      </c>
      <c r="O35" s="214">
        <v>0.58701096725980084</v>
      </c>
      <c r="P35" s="385"/>
      <c r="Q35" s="213">
        <v>-61265</v>
      </c>
      <c r="R35" s="214">
        <v>-6.101125419380795E-2</v>
      </c>
      <c r="S35" s="215"/>
    </row>
    <row r="36" spans="1:19">
      <c r="A36" s="167" t="s">
        <v>357</v>
      </c>
      <c r="B36" s="126" t="s">
        <v>358</v>
      </c>
      <c r="C36" s="43">
        <v>546103</v>
      </c>
      <c r="D36" s="43">
        <v>483198</v>
      </c>
      <c r="E36" s="43">
        <v>460151</v>
      </c>
      <c r="F36" s="43">
        <v>384526</v>
      </c>
      <c r="G36" s="43">
        <v>509388</v>
      </c>
      <c r="H36" s="43">
        <v>484383</v>
      </c>
      <c r="I36" s="43">
        <v>495585</v>
      </c>
      <c r="J36" s="386"/>
      <c r="K36" s="43">
        <v>36715</v>
      </c>
      <c r="L36" s="48">
        <v>7.2076688104156364E-2</v>
      </c>
      <c r="M36" s="387"/>
      <c r="N36" s="43">
        <v>161577</v>
      </c>
      <c r="O36" s="48">
        <v>0.42019785398126525</v>
      </c>
      <c r="P36" s="387"/>
      <c r="Q36" s="43">
        <v>62905</v>
      </c>
      <c r="R36" s="48">
        <v>0.130184727585793</v>
      </c>
    </row>
    <row r="37" spans="1:19">
      <c r="A37" s="167" t="s">
        <v>359</v>
      </c>
      <c r="B37" s="126" t="s">
        <v>360</v>
      </c>
      <c r="C37" s="43">
        <v>396658</v>
      </c>
      <c r="D37" s="43">
        <v>519329</v>
      </c>
      <c r="E37" s="43">
        <v>220901</v>
      </c>
      <c r="F37" s="43">
        <v>209475</v>
      </c>
      <c r="G37" s="43">
        <v>307142</v>
      </c>
      <c r="H37" s="43">
        <v>204518</v>
      </c>
      <c r="I37" s="43">
        <v>250970</v>
      </c>
      <c r="J37" s="386"/>
      <c r="K37" s="43">
        <v>89516</v>
      </c>
      <c r="L37" s="48">
        <v>0.29144825520443313</v>
      </c>
      <c r="M37" s="387"/>
      <c r="N37" s="43">
        <v>187183</v>
      </c>
      <c r="O37" s="48">
        <v>0.89358157298006924</v>
      </c>
      <c r="P37" s="387"/>
      <c r="Q37" s="43">
        <v>-122671</v>
      </c>
      <c r="R37" s="48">
        <v>-0.23621057171850598</v>
      </c>
    </row>
    <row r="38" spans="1:19">
      <c r="A38" s="167" t="s">
        <v>363</v>
      </c>
      <c r="B38" s="126" t="s">
        <v>364</v>
      </c>
      <c r="C38" s="43">
        <v>133</v>
      </c>
      <c r="D38" s="43">
        <v>1632</v>
      </c>
      <c r="E38" s="43">
        <v>131</v>
      </c>
      <c r="F38" s="43">
        <v>131</v>
      </c>
      <c r="G38" s="43">
        <v>130</v>
      </c>
      <c r="H38" s="43">
        <v>129</v>
      </c>
      <c r="I38" s="43">
        <v>128</v>
      </c>
      <c r="J38" s="386"/>
      <c r="K38" s="43">
        <v>3</v>
      </c>
      <c r="L38" s="48">
        <v>2.3076923076923078E-2</v>
      </c>
      <c r="M38" s="387"/>
      <c r="N38" s="43">
        <v>2</v>
      </c>
      <c r="O38" s="48">
        <v>1.5267175572519083E-2</v>
      </c>
      <c r="P38" s="387"/>
      <c r="Q38" s="43">
        <v>-1499</v>
      </c>
      <c r="R38" s="48">
        <v>-0.91850490196078427</v>
      </c>
    </row>
    <row r="39" spans="1:19">
      <c r="A39" s="168" t="s">
        <v>365</v>
      </c>
      <c r="B39" s="169" t="s">
        <v>366</v>
      </c>
      <c r="C39" s="43">
        <v>133</v>
      </c>
      <c r="D39" s="43">
        <v>1632</v>
      </c>
      <c r="E39" s="43">
        <v>131</v>
      </c>
      <c r="F39" s="43">
        <v>131</v>
      </c>
      <c r="G39" s="43">
        <v>130</v>
      </c>
      <c r="H39" s="43">
        <v>129</v>
      </c>
      <c r="I39" s="43">
        <v>128</v>
      </c>
      <c r="J39" s="386"/>
      <c r="K39" s="43">
        <v>3</v>
      </c>
      <c r="L39" s="48">
        <v>2.3076923076923078E-2</v>
      </c>
      <c r="M39" s="387"/>
      <c r="N39" s="43">
        <v>2</v>
      </c>
      <c r="O39" s="48">
        <v>1.5267175572519083E-2</v>
      </c>
      <c r="P39" s="387"/>
      <c r="Q39" s="43">
        <v>-1499</v>
      </c>
      <c r="R39" s="48">
        <v>-0.91850490196078427</v>
      </c>
    </row>
    <row r="40" spans="1:19" ht="15.75" thickBot="1">
      <c r="A40" s="168" t="s">
        <v>144</v>
      </c>
      <c r="B40" s="169" t="s">
        <v>367</v>
      </c>
      <c r="C40" s="179">
        <v>0</v>
      </c>
      <c r="D40" s="179">
        <v>0</v>
      </c>
      <c r="E40" s="179">
        <v>0</v>
      </c>
      <c r="F40" s="179">
        <v>0</v>
      </c>
      <c r="G40" s="179">
        <v>0</v>
      </c>
      <c r="H40" s="179">
        <v>0</v>
      </c>
      <c r="I40" s="179">
        <v>0</v>
      </c>
      <c r="J40" s="386"/>
      <c r="K40" s="179">
        <v>0</v>
      </c>
      <c r="L40" s="202">
        <v>0</v>
      </c>
      <c r="M40" s="387"/>
      <c r="N40" s="179">
        <v>0</v>
      </c>
      <c r="O40" s="202">
        <v>0</v>
      </c>
      <c r="P40" s="387"/>
      <c r="Q40" s="179">
        <v>0</v>
      </c>
      <c r="R40" s="202">
        <v>0</v>
      </c>
    </row>
    <row r="41" spans="1:19" s="181" customFormat="1" ht="16.5" thickTop="1">
      <c r="A41" s="373" t="s">
        <v>377</v>
      </c>
      <c r="B41" s="374" t="s">
        <v>378</v>
      </c>
      <c r="C41" s="375">
        <v>44156915</v>
      </c>
      <c r="D41" s="375">
        <v>44176712</v>
      </c>
      <c r="E41" s="375">
        <v>32374716</v>
      </c>
      <c r="F41" s="375">
        <v>32804444</v>
      </c>
      <c r="G41" s="375">
        <v>31331127</v>
      </c>
      <c r="H41" s="375">
        <v>28252639</v>
      </c>
      <c r="I41" s="375">
        <v>27140819</v>
      </c>
      <c r="J41" s="388"/>
      <c r="K41" s="375">
        <v>12825788</v>
      </c>
      <c r="L41" s="389">
        <v>0.40936248479028542</v>
      </c>
      <c r="M41" s="388"/>
      <c r="N41" s="375">
        <v>11352471</v>
      </c>
      <c r="O41" s="389">
        <v>0.34606503314002213</v>
      </c>
      <c r="P41" s="388"/>
      <c r="Q41" s="375">
        <v>-19797</v>
      </c>
      <c r="R41" s="389">
        <v>-4.4813203843690314E-4</v>
      </c>
      <c r="S41" s="219"/>
    </row>
    <row r="42" spans="1:19" s="59" customFormat="1" ht="7.5" customHeight="1">
      <c r="A42" s="220"/>
      <c r="B42" s="390"/>
      <c r="C42" s="390"/>
      <c r="D42" s="221"/>
      <c r="E42" s="222"/>
      <c r="F42" s="222"/>
      <c r="G42" s="222"/>
      <c r="H42" s="222"/>
      <c r="I42" s="222"/>
      <c r="J42" s="70"/>
      <c r="L42" s="190"/>
      <c r="M42" s="70"/>
      <c r="N42" s="70"/>
      <c r="O42" s="190"/>
      <c r="P42" s="70"/>
      <c r="R42" s="190"/>
      <c r="S42" s="70"/>
    </row>
  </sheetData>
  <mergeCells count="6">
    <mergeCell ref="K3:L3"/>
    <mergeCell ref="N3:O3"/>
    <mergeCell ref="Q3:R3"/>
    <mergeCell ref="K4:L4"/>
    <mergeCell ref="N4:O4"/>
    <mergeCell ref="Q4:R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theme="6"/>
    <pageSetUpPr fitToPage="1"/>
  </sheetPr>
  <dimension ref="A1:R11"/>
  <sheetViews>
    <sheetView showGridLines="0" zoomScale="85" zoomScaleNormal="85" workbookViewId="0">
      <pane xSplit="2" topLeftCell="C1" activePane="topRight" state="frozen"/>
      <selection activeCell="C1" sqref="C1:C1048576"/>
      <selection pane="topRight" activeCell="C5" sqref="C5"/>
    </sheetView>
  </sheetViews>
  <sheetFormatPr defaultRowHeight="15" outlineLevelCol="1"/>
  <cols>
    <col min="1" max="1" width="37.85546875" customWidth="1"/>
    <col min="2" max="2" width="31.5703125" customWidth="1" outlineLevel="1"/>
    <col min="3" max="3" width="13.140625" customWidth="1" outlineLevel="1"/>
    <col min="4" max="9" width="12.140625" customWidth="1"/>
    <col min="10" max="10" width="2.28515625" customWidth="1"/>
    <col min="11" max="11" width="13.28515625" customWidth="1"/>
    <col min="12" max="12" width="12.140625" customWidth="1"/>
    <col min="13" max="13" width="2.28515625" customWidth="1"/>
    <col min="14" max="14" width="13.28515625" customWidth="1"/>
    <col min="15" max="15" width="12.140625" customWidth="1"/>
    <col min="16" max="16" width="2.28515625" customWidth="1"/>
    <col min="17" max="17" width="13.28515625" customWidth="1"/>
    <col min="18" max="18" width="12.140625" customWidth="1"/>
  </cols>
  <sheetData>
    <row r="1" spans="1:18" s="3" customFormat="1" ht="14.25">
      <c r="A1" s="1" t="s">
        <v>0</v>
      </c>
      <c r="B1" s="1" t="s">
        <v>1</v>
      </c>
      <c r="C1" s="1"/>
      <c r="D1" s="2"/>
      <c r="E1" s="2"/>
      <c r="F1" s="2"/>
      <c r="G1" s="2"/>
      <c r="H1" s="2"/>
      <c r="I1" s="2"/>
    </row>
    <row r="2" spans="1:18" s="4" customFormat="1" ht="14.25">
      <c r="A2" s="138"/>
      <c r="B2" s="138"/>
      <c r="C2" s="138"/>
      <c r="D2" s="138"/>
      <c r="E2" s="138"/>
      <c r="F2" s="138"/>
      <c r="G2" s="138"/>
      <c r="H2" s="138"/>
      <c r="I2" s="138"/>
    </row>
    <row r="3" spans="1:18" s="4" customFormat="1">
      <c r="A3" s="29" t="s">
        <v>219</v>
      </c>
      <c r="B3" s="29" t="s">
        <v>220</v>
      </c>
      <c r="C3" s="29"/>
      <c r="D3" s="140"/>
      <c r="E3" s="140"/>
      <c r="F3" s="140"/>
      <c r="G3" s="140"/>
      <c r="H3" s="140"/>
      <c r="I3" s="140"/>
      <c r="K3" s="327" t="s">
        <v>4</v>
      </c>
      <c r="L3" s="327"/>
      <c r="M3" s="142"/>
      <c r="N3" s="327" t="s">
        <v>470</v>
      </c>
      <c r="O3" s="327"/>
      <c r="P3" s="142"/>
      <c r="Q3" s="327" t="s">
        <v>58</v>
      </c>
      <c r="R3" s="327"/>
    </row>
    <row r="4" spans="1:18" ht="27" customHeight="1">
      <c r="A4" s="56" t="s">
        <v>259</v>
      </c>
      <c r="B4" s="56" t="s">
        <v>379</v>
      </c>
      <c r="C4" s="10" t="s">
        <v>456</v>
      </c>
      <c r="D4" s="10" t="s">
        <v>7</v>
      </c>
      <c r="E4" s="10" t="s">
        <v>8</v>
      </c>
      <c r="F4" s="10" t="s">
        <v>9</v>
      </c>
      <c r="G4" s="10" t="s">
        <v>10</v>
      </c>
      <c r="H4" s="10" t="s">
        <v>11</v>
      </c>
      <c r="I4" s="10" t="s">
        <v>12</v>
      </c>
      <c r="J4" s="4"/>
      <c r="K4" s="328" t="s">
        <v>13</v>
      </c>
      <c r="L4" s="329"/>
      <c r="M4" s="4"/>
      <c r="N4" s="328" t="s">
        <v>471</v>
      </c>
      <c r="O4" s="329"/>
      <c r="P4" s="4"/>
      <c r="Q4" s="328" t="s">
        <v>65</v>
      </c>
      <c r="R4" s="329"/>
    </row>
    <row r="5" spans="1:18">
      <c r="A5" s="195"/>
      <c r="B5" s="196"/>
    </row>
    <row r="6" spans="1:18">
      <c r="A6" s="167" t="s">
        <v>357</v>
      </c>
      <c r="B6" s="126" t="s">
        <v>358</v>
      </c>
      <c r="C6" s="43">
        <v>207889</v>
      </c>
      <c r="D6" s="43">
        <v>385223</v>
      </c>
      <c r="E6" s="43">
        <v>47967</v>
      </c>
      <c r="F6" s="43">
        <v>108994</v>
      </c>
      <c r="G6" s="43">
        <v>186524</v>
      </c>
      <c r="H6" s="43">
        <v>44631</v>
      </c>
      <c r="I6" s="43">
        <v>40217</v>
      </c>
      <c r="J6" s="223"/>
      <c r="K6" s="43">
        <v>21365</v>
      </c>
      <c r="L6" s="48">
        <v>0.11454290064549334</v>
      </c>
      <c r="M6" s="4"/>
      <c r="N6" s="43">
        <v>98895</v>
      </c>
      <c r="O6" s="48">
        <v>0.90734352349670622</v>
      </c>
      <c r="P6" s="4"/>
      <c r="Q6" s="43">
        <v>-177334</v>
      </c>
      <c r="R6" s="48">
        <v>-0.46034115304641726</v>
      </c>
    </row>
    <row r="7" spans="1:18">
      <c r="A7" s="167" t="s">
        <v>380</v>
      </c>
      <c r="B7" s="126" t="s">
        <v>381</v>
      </c>
      <c r="C7" s="43">
        <v>1344092</v>
      </c>
      <c r="D7" s="43">
        <v>1092567</v>
      </c>
      <c r="E7" s="43">
        <v>65208</v>
      </c>
      <c r="F7" s="43">
        <v>15208</v>
      </c>
      <c r="G7" s="43">
        <v>212738</v>
      </c>
      <c r="H7" s="43">
        <v>257519</v>
      </c>
      <c r="I7" s="43">
        <v>274397</v>
      </c>
      <c r="J7" s="223"/>
      <c r="K7" s="43">
        <v>1131354</v>
      </c>
      <c r="L7" s="48">
        <v>5.3180625934247763</v>
      </c>
      <c r="M7" s="201"/>
      <c r="N7" s="43">
        <v>1328884</v>
      </c>
      <c r="O7" s="48">
        <v>87.380589163598103</v>
      </c>
      <c r="P7" s="201"/>
      <c r="Q7" s="43">
        <v>251525</v>
      </c>
      <c r="R7" s="48">
        <v>0.23021471452094014</v>
      </c>
    </row>
    <row r="8" spans="1:18">
      <c r="A8" s="167" t="s">
        <v>361</v>
      </c>
      <c r="B8" s="126" t="s">
        <v>362</v>
      </c>
      <c r="C8" s="43">
        <v>7060344</v>
      </c>
      <c r="D8" s="43">
        <v>8005361</v>
      </c>
      <c r="E8" s="43">
        <v>1308491</v>
      </c>
      <c r="F8" s="43">
        <v>1327121</v>
      </c>
      <c r="G8" s="43">
        <v>2064386</v>
      </c>
      <c r="H8" s="43">
        <v>3949839</v>
      </c>
      <c r="I8" s="43">
        <v>2831240</v>
      </c>
      <c r="J8" s="223"/>
      <c r="K8" s="43">
        <v>4995958</v>
      </c>
      <c r="L8" s="48">
        <v>2.420069696268043</v>
      </c>
      <c r="M8" s="201"/>
      <c r="N8" s="43">
        <v>5733223</v>
      </c>
      <c r="O8" s="48">
        <v>4.3200454216307334</v>
      </c>
      <c r="P8" s="201"/>
      <c r="Q8" s="43">
        <v>-945017</v>
      </c>
      <c r="R8" s="48">
        <v>-0.11804801807188957</v>
      </c>
    </row>
    <row r="9" spans="1:18" ht="15.75" thickBot="1">
      <c r="A9" s="167" t="s">
        <v>382</v>
      </c>
      <c r="B9" s="126" t="s">
        <v>271</v>
      </c>
      <c r="C9" s="179">
        <v>38437</v>
      </c>
      <c r="D9" s="179">
        <v>45693</v>
      </c>
      <c r="E9" s="179">
        <v>49419</v>
      </c>
      <c r="F9" s="179">
        <v>95416</v>
      </c>
      <c r="G9" s="179">
        <v>111310</v>
      </c>
      <c r="H9" s="179">
        <v>30646</v>
      </c>
      <c r="I9" s="179">
        <v>61266</v>
      </c>
      <c r="J9" s="223"/>
      <c r="K9" s="179">
        <v>-72873</v>
      </c>
      <c r="L9" s="202">
        <v>-0.65468511364657267</v>
      </c>
      <c r="M9" s="201"/>
      <c r="N9" s="179">
        <v>-56979</v>
      </c>
      <c r="O9" s="202">
        <v>-0.59716399765238537</v>
      </c>
      <c r="P9" s="201"/>
      <c r="Q9" s="179">
        <v>-7256</v>
      </c>
      <c r="R9" s="202">
        <v>-0.15879894075678988</v>
      </c>
    </row>
    <row r="10" spans="1:18" s="224" customFormat="1" ht="16.5" thickTop="1">
      <c r="A10" s="373" t="s">
        <v>383</v>
      </c>
      <c r="B10" s="374" t="s">
        <v>384</v>
      </c>
      <c r="C10" s="375">
        <v>8650762</v>
      </c>
      <c r="D10" s="375">
        <v>9528844</v>
      </c>
      <c r="E10" s="375">
        <v>1471085</v>
      </c>
      <c r="F10" s="375">
        <v>1546739</v>
      </c>
      <c r="G10" s="375">
        <v>2574958</v>
      </c>
      <c r="H10" s="375">
        <v>4282635</v>
      </c>
      <c r="I10" s="375">
        <v>3207120</v>
      </c>
      <c r="J10" s="391"/>
      <c r="K10" s="375">
        <v>6075804</v>
      </c>
      <c r="L10" s="389">
        <v>2.3595740202364466</v>
      </c>
      <c r="M10" s="391"/>
      <c r="N10" s="375">
        <v>7104023</v>
      </c>
      <c r="O10" s="389">
        <v>4.5929035215378935</v>
      </c>
      <c r="P10" s="391"/>
      <c r="Q10" s="375">
        <v>-878082</v>
      </c>
      <c r="R10" s="389">
        <v>-9.2149897721066687E-2</v>
      </c>
    </row>
    <row r="11" spans="1:18" s="178" customFormat="1" ht="15.75">
      <c r="A11" s="225"/>
      <c r="B11" s="226"/>
      <c r="C11" s="226"/>
      <c r="D11" s="226"/>
      <c r="E11" s="226"/>
      <c r="F11" s="226"/>
      <c r="G11" s="226"/>
      <c r="H11" s="226"/>
      <c r="I11" s="226"/>
      <c r="J11" s="227"/>
      <c r="K11" s="228"/>
      <c r="L11" s="229"/>
      <c r="M11" s="227"/>
      <c r="N11" s="228"/>
      <c r="O11" s="229"/>
      <c r="P11" s="227"/>
      <c r="Q11" s="228"/>
      <c r="R11" s="229"/>
    </row>
  </sheetData>
  <mergeCells count="6">
    <mergeCell ref="K3:L3"/>
    <mergeCell ref="N3:O3"/>
    <mergeCell ref="Q3:R3"/>
    <mergeCell ref="K4:L4"/>
    <mergeCell ref="N4:O4"/>
    <mergeCell ref="Q4:R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theme="6"/>
    <pageSetUpPr fitToPage="1"/>
  </sheetPr>
  <dimension ref="A1:T8"/>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39" style="4" customWidth="1"/>
    <col min="2" max="2" width="31.42578125" style="83" customWidth="1" outlineLevel="1"/>
    <col min="3" max="9" width="12.140625" style="83" customWidth="1"/>
    <col min="10" max="10" width="2.42578125" style="4" customWidth="1"/>
    <col min="11" max="11" width="11.28515625" style="4" bestFit="1" customWidth="1"/>
    <col min="12" max="12" width="10.7109375" style="4" bestFit="1" customWidth="1"/>
    <col min="13" max="13" width="3.7109375" style="4" customWidth="1"/>
    <col min="14" max="14" width="11.28515625" style="4" bestFit="1" customWidth="1"/>
    <col min="15" max="15" width="10.7109375" style="4" bestFit="1" customWidth="1"/>
    <col min="16" max="16" width="3.7109375" style="4" customWidth="1"/>
    <col min="17" max="17" width="11.28515625" style="4" bestFit="1" customWidth="1"/>
    <col min="18" max="18" width="10.7109375" style="4" bestFit="1" customWidth="1"/>
    <col min="19" max="19" width="3.7109375" style="4" customWidth="1"/>
    <col min="20" max="16384" width="10.28515625" style="4"/>
  </cols>
  <sheetData>
    <row r="1" spans="1:20" s="3" customFormat="1">
      <c r="A1" s="1" t="s">
        <v>0</v>
      </c>
      <c r="B1" s="1" t="s">
        <v>1</v>
      </c>
      <c r="C1" s="1"/>
      <c r="D1" s="1"/>
      <c r="E1" s="2"/>
      <c r="F1" s="2"/>
      <c r="G1" s="2"/>
      <c r="H1" s="2"/>
      <c r="I1" s="2"/>
    </row>
    <row r="3" spans="1:20" ht="15">
      <c r="A3" s="29" t="s">
        <v>219</v>
      </c>
      <c r="B3" s="29" t="s">
        <v>220</v>
      </c>
      <c r="C3" s="29"/>
      <c r="D3" s="29"/>
      <c r="E3" s="106"/>
      <c r="F3" s="106"/>
      <c r="G3" s="106"/>
      <c r="H3" s="106"/>
      <c r="I3" s="106"/>
      <c r="K3" s="327" t="s">
        <v>4</v>
      </c>
      <c r="L3" s="327"/>
      <c r="M3" s="142"/>
      <c r="N3" s="327" t="s">
        <v>470</v>
      </c>
      <c r="O3" s="327"/>
      <c r="P3" s="142"/>
      <c r="Q3" s="327" t="s">
        <v>58</v>
      </c>
      <c r="R3" s="327"/>
      <c r="T3" s="30"/>
    </row>
    <row r="4" spans="1:20" ht="27" customHeight="1">
      <c r="A4" s="56" t="s">
        <v>385</v>
      </c>
      <c r="B4" s="56" t="s">
        <v>386</v>
      </c>
      <c r="C4" s="10" t="s">
        <v>456</v>
      </c>
      <c r="D4" s="10" t="s">
        <v>7</v>
      </c>
      <c r="E4" s="10" t="s">
        <v>8</v>
      </c>
      <c r="F4" s="10" t="s">
        <v>9</v>
      </c>
      <c r="G4" s="10" t="s">
        <v>10</v>
      </c>
      <c r="H4" s="10" t="s">
        <v>11</v>
      </c>
      <c r="I4" s="10" t="s">
        <v>12</v>
      </c>
      <c r="K4" s="328" t="s">
        <v>13</v>
      </c>
      <c r="L4" s="329"/>
      <c r="N4" s="328" t="s">
        <v>471</v>
      </c>
      <c r="O4" s="329"/>
      <c r="Q4" s="328" t="s">
        <v>65</v>
      </c>
      <c r="R4" s="329"/>
    </row>
    <row r="5" spans="1:20">
      <c r="A5" s="13" t="s">
        <v>387</v>
      </c>
      <c r="B5" s="116" t="s">
        <v>388</v>
      </c>
      <c r="C5" s="43">
        <v>6606532.7690000003</v>
      </c>
      <c r="D5" s="43">
        <v>6769526</v>
      </c>
      <c r="E5" s="43">
        <v>4075174</v>
      </c>
      <c r="F5" s="43">
        <v>3916443</v>
      </c>
      <c r="G5" s="43">
        <v>3920723</v>
      </c>
      <c r="H5" s="43">
        <v>3880398</v>
      </c>
      <c r="I5" s="43">
        <v>3490371</v>
      </c>
      <c r="J5" s="60"/>
      <c r="K5" s="145">
        <v>2685809.7690000003</v>
      </c>
      <c r="L5" s="60">
        <v>0.68502920736813089</v>
      </c>
      <c r="M5" s="201"/>
      <c r="N5" s="145">
        <v>2690089.7690000003</v>
      </c>
      <c r="O5" s="60">
        <v>0.68687065508166478</v>
      </c>
      <c r="P5" s="201"/>
      <c r="Q5" s="145">
        <v>-162993.23099999968</v>
      </c>
      <c r="R5" s="60">
        <v>-2.4077495381508201E-2</v>
      </c>
    </row>
    <row r="6" spans="1:20">
      <c r="A6" s="13" t="s">
        <v>389</v>
      </c>
      <c r="B6" s="116" t="s">
        <v>390</v>
      </c>
      <c r="C6" s="43">
        <v>3852809.5767199998</v>
      </c>
      <c r="D6" s="43">
        <v>3845184.96</v>
      </c>
      <c r="E6" s="43">
        <v>2299900.2400000002</v>
      </c>
      <c r="F6" s="43">
        <v>2267962.08</v>
      </c>
      <c r="G6" s="43">
        <v>2288912</v>
      </c>
      <c r="H6" s="43">
        <v>2213200</v>
      </c>
      <c r="I6" s="43">
        <v>2148276</v>
      </c>
      <c r="J6" s="60"/>
      <c r="K6" s="145">
        <v>1563897.5767199998</v>
      </c>
      <c r="L6" s="60">
        <v>0.68324932401070892</v>
      </c>
      <c r="M6" s="201"/>
      <c r="N6" s="145">
        <v>1584847.4967199997</v>
      </c>
      <c r="O6" s="60">
        <v>0.6987980578229066</v>
      </c>
      <c r="P6" s="201"/>
      <c r="Q6" s="145">
        <v>7624.6167199998163</v>
      </c>
      <c r="R6" s="60">
        <v>1.9828998602969194E-3</v>
      </c>
    </row>
    <row r="7" spans="1:20" s="151" customFormat="1">
      <c r="A7" s="105" t="s">
        <v>391</v>
      </c>
      <c r="B7" s="123" t="s">
        <v>392</v>
      </c>
      <c r="C7" s="392">
        <v>0.13720000000000002</v>
      </c>
      <c r="D7" s="77">
        <v>0.14080000000000001</v>
      </c>
      <c r="E7" s="77">
        <v>0.14180000000000001</v>
      </c>
      <c r="F7" s="77">
        <v>0.1381</v>
      </c>
      <c r="G7" s="77">
        <v>0.13700000000000001</v>
      </c>
      <c r="H7" s="77">
        <v>0.14030000000000001</v>
      </c>
      <c r="I7" s="77">
        <v>0.13</v>
      </c>
      <c r="J7" s="77"/>
      <c r="K7" s="153"/>
      <c r="L7" s="393">
        <v>2.0000000000000573E-2</v>
      </c>
      <c r="M7" s="77" t="s">
        <v>342</v>
      </c>
      <c r="N7" s="124"/>
      <c r="O7" s="393">
        <v>-8.9999999999998415E-2</v>
      </c>
      <c r="P7" s="77" t="s">
        <v>342</v>
      </c>
      <c r="Q7" s="124"/>
      <c r="R7" s="393">
        <v>-0.35999999999999921</v>
      </c>
      <c r="S7" s="394" t="s">
        <v>342</v>
      </c>
    </row>
    <row r="8" spans="1:20">
      <c r="A8" s="230"/>
    </row>
  </sheetData>
  <mergeCells count="6">
    <mergeCell ref="K3:L3"/>
    <mergeCell ref="N3:O3"/>
    <mergeCell ref="Q3:R3"/>
    <mergeCell ref="K4:L4"/>
    <mergeCell ref="N4:O4"/>
    <mergeCell ref="Q4:R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theme="6"/>
    <pageSetUpPr fitToPage="1"/>
  </sheetPr>
  <dimension ref="A1:M12"/>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36" style="4" customWidth="1"/>
    <col min="2" max="2" width="35.5703125" style="83" customWidth="1" outlineLevel="1"/>
    <col min="3" max="3" width="12" style="83" customWidth="1"/>
    <col min="4" max="9" width="12.140625" style="83" customWidth="1"/>
    <col min="10" max="10" width="2.28515625" style="4" customWidth="1"/>
    <col min="11" max="11" width="5.42578125" style="4" customWidth="1"/>
    <col min="12" max="12" width="5.85546875" style="4" bestFit="1" customWidth="1"/>
    <col min="13" max="13" width="3.5703125" style="4" customWidth="1"/>
    <col min="14" max="14" width="11.85546875" style="4" customWidth="1"/>
    <col min="15" max="16384" width="10.28515625" style="4"/>
  </cols>
  <sheetData>
    <row r="1" spans="1:13" s="3" customFormat="1">
      <c r="A1" s="1" t="s">
        <v>0</v>
      </c>
      <c r="B1" s="1" t="s">
        <v>1</v>
      </c>
      <c r="C1" s="1"/>
      <c r="D1" s="2"/>
      <c r="E1" s="2"/>
      <c r="F1" s="2"/>
      <c r="G1" s="2"/>
      <c r="H1" s="2"/>
      <c r="I1" s="2"/>
    </row>
    <row r="3" spans="1:13" ht="15">
      <c r="A3" s="29" t="s">
        <v>393</v>
      </c>
      <c r="B3" s="29" t="s">
        <v>394</v>
      </c>
      <c r="C3" s="29"/>
      <c r="D3" s="29"/>
      <c r="E3" s="29"/>
      <c r="F3" s="29"/>
      <c r="G3" s="29"/>
      <c r="H3" s="29"/>
      <c r="I3" s="29"/>
      <c r="K3" s="327" t="s">
        <v>4</v>
      </c>
      <c r="L3" s="327"/>
    </row>
    <row r="4" spans="1:13" ht="27" customHeight="1">
      <c r="A4" s="56" t="s">
        <v>395</v>
      </c>
      <c r="B4" s="56" t="s">
        <v>396</v>
      </c>
      <c r="C4" s="10" t="s">
        <v>456</v>
      </c>
      <c r="D4" s="10" t="s">
        <v>7</v>
      </c>
      <c r="E4" s="10" t="s">
        <v>8</v>
      </c>
      <c r="F4" s="10" t="s">
        <v>9</v>
      </c>
      <c r="G4" s="10" t="s">
        <v>10</v>
      </c>
      <c r="H4" s="10" t="s">
        <v>11</v>
      </c>
      <c r="I4" s="10" t="s">
        <v>12</v>
      </c>
      <c r="K4" s="328" t="s">
        <v>13</v>
      </c>
      <c r="L4" s="329"/>
    </row>
    <row r="5" spans="1:13">
      <c r="A5" s="13" t="s">
        <v>397</v>
      </c>
      <c r="B5" s="116" t="s">
        <v>398</v>
      </c>
      <c r="C5" s="60">
        <v>1.5035504621973363E-2</v>
      </c>
      <c r="D5" s="60">
        <v>7.3909806483039592E-3</v>
      </c>
      <c r="E5" s="60">
        <v>1.3949450060517126E-2</v>
      </c>
      <c r="F5" s="60">
        <v>3.5506660659671577E-2</v>
      </c>
      <c r="G5" s="60">
        <v>6.1868060638562768E-2</v>
      </c>
      <c r="H5" s="60">
        <v>5.8588957496932798E-2</v>
      </c>
      <c r="I5" s="60">
        <v>5.0566283640680665E-2</v>
      </c>
      <c r="J5" s="60"/>
      <c r="K5" s="60"/>
      <c r="L5" s="190">
        <v>-4.6832556016589404</v>
      </c>
      <c r="M5" s="4" t="s">
        <v>342</v>
      </c>
    </row>
    <row r="6" spans="1:13">
      <c r="A6" s="13" t="s">
        <v>399</v>
      </c>
      <c r="B6" s="116" t="s">
        <v>400</v>
      </c>
      <c r="C6" s="60">
        <v>1.5176064605932121E-3</v>
      </c>
      <c r="D6" s="60">
        <v>7.4769762113678976E-4</v>
      </c>
      <c r="E6" s="60">
        <v>1.4468917779821516E-3</v>
      </c>
      <c r="F6" s="60">
        <v>3.6053821134577504E-3</v>
      </c>
      <c r="G6" s="60">
        <v>6.264009963547733E-3</v>
      </c>
      <c r="H6" s="60">
        <v>5.879379090358754E-3</v>
      </c>
      <c r="I6" s="60">
        <v>4.9632658507228694E-3</v>
      </c>
      <c r="J6" s="60"/>
      <c r="K6" s="60"/>
      <c r="L6" s="190">
        <v>-0.47464035029545204</v>
      </c>
      <c r="M6" s="4" t="s">
        <v>342</v>
      </c>
    </row>
    <row r="7" spans="1:13">
      <c r="A7" s="13" t="s">
        <v>401</v>
      </c>
      <c r="B7" s="116" t="s">
        <v>402</v>
      </c>
      <c r="C7" s="60">
        <v>2.597304773454627E-2</v>
      </c>
      <c r="D7" s="60">
        <v>2.4809340361486579E-2</v>
      </c>
      <c r="E7" s="60">
        <v>2.5286317690078542E-2</v>
      </c>
      <c r="F7" s="60">
        <v>2.9209678487919284E-2</v>
      </c>
      <c r="G7" s="60">
        <v>2.978525005723022E-2</v>
      </c>
      <c r="H7" s="60">
        <v>2.9631804006391139E-2</v>
      </c>
      <c r="I7" s="60">
        <v>3.0085587927070969E-2</v>
      </c>
      <c r="J7" s="60"/>
      <c r="K7" s="60"/>
      <c r="L7" s="190">
        <v>-0.38122023226839497</v>
      </c>
      <c r="M7" s="4" t="s">
        <v>342</v>
      </c>
    </row>
    <row r="8" spans="1:13">
      <c r="A8" s="13" t="s">
        <v>403</v>
      </c>
      <c r="B8" s="116" t="s">
        <v>404</v>
      </c>
      <c r="C8" s="60">
        <v>0.78551335165968739</v>
      </c>
      <c r="D8" s="60">
        <v>0.81404032510890778</v>
      </c>
      <c r="E8" s="60">
        <v>0.78994516696151229</v>
      </c>
      <c r="F8" s="60">
        <v>0.6783361457049627</v>
      </c>
      <c r="G8" s="60">
        <v>0.66510489535133688</v>
      </c>
      <c r="H8" s="60">
        <v>0.66880723774399131</v>
      </c>
      <c r="I8" s="60">
        <v>0.69021357401243189</v>
      </c>
      <c r="J8" s="60"/>
      <c r="K8" s="60"/>
      <c r="L8" s="190">
        <v>12.040845630835051</v>
      </c>
      <c r="M8" s="4" t="s">
        <v>342</v>
      </c>
    </row>
    <row r="9" spans="1:13">
      <c r="A9" s="13" t="s">
        <v>405</v>
      </c>
      <c r="B9" s="116" t="s">
        <v>406</v>
      </c>
      <c r="C9" s="231">
        <v>-7.5680892642484374E-3</v>
      </c>
      <c r="D9" s="231">
        <v>-7.3423123572976595E-3</v>
      </c>
      <c r="E9" s="231">
        <v>-7.3614178704639694E-3</v>
      </c>
      <c r="F9" s="231">
        <v>-1.1019265042810238E-2</v>
      </c>
      <c r="G9" s="231">
        <v>-7.4344284056355129E-3</v>
      </c>
      <c r="H9" s="231">
        <v>-8.1655096418732781E-3</v>
      </c>
      <c r="I9" s="231">
        <v>-8.7611901084122586E-3</v>
      </c>
      <c r="J9" s="60"/>
      <c r="K9" s="60"/>
      <c r="L9" s="190">
        <v>-1.3366085861292454E-2</v>
      </c>
      <c r="M9" s="4" t="s">
        <v>342</v>
      </c>
    </row>
    <row r="10" spans="1:13">
      <c r="A10" s="13" t="s">
        <v>489</v>
      </c>
      <c r="B10" s="116" t="s">
        <v>490</v>
      </c>
      <c r="C10" s="60">
        <v>1.199027949508805</v>
      </c>
      <c r="D10" s="60">
        <v>1.1872566688401029</v>
      </c>
      <c r="E10" s="60">
        <v>0.99872390310822767</v>
      </c>
      <c r="F10" s="60">
        <v>0.9711285154217687</v>
      </c>
      <c r="G10" s="60">
        <v>1.0266540108391196</v>
      </c>
      <c r="H10" s="60">
        <v>1.0235750720490218</v>
      </c>
      <c r="I10" s="60">
        <v>0.97485588036234283</v>
      </c>
      <c r="J10" s="60"/>
      <c r="K10" s="60"/>
      <c r="L10" s="190">
        <v>17.237393866968542</v>
      </c>
      <c r="M10" s="4" t="s">
        <v>342</v>
      </c>
    </row>
    <row r="11" spans="1:13">
      <c r="H11" s="60"/>
      <c r="I11" s="60"/>
    </row>
    <row r="12" spans="1:13">
      <c r="H12" s="233"/>
      <c r="I12" s="233"/>
    </row>
  </sheetData>
  <mergeCells count="2">
    <mergeCell ref="K3:L3"/>
    <mergeCell ref="K4:L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7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tabColor theme="6"/>
    <pageSetUpPr fitToPage="1"/>
  </sheetPr>
  <dimension ref="A1:N17"/>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37.42578125" style="4" customWidth="1"/>
    <col min="2" max="2" width="35.7109375" style="83" customWidth="1" outlineLevel="1"/>
    <col min="3" max="3" width="12" style="83" customWidth="1"/>
    <col min="4" max="9" width="12.140625" style="83" customWidth="1"/>
    <col min="10" max="16384" width="10.28515625" style="4"/>
  </cols>
  <sheetData>
    <row r="1" spans="1:14">
      <c r="A1" s="1" t="s">
        <v>0</v>
      </c>
      <c r="B1" s="1" t="s">
        <v>1</v>
      </c>
      <c r="C1" s="1"/>
      <c r="D1" s="95"/>
      <c r="E1" s="95"/>
      <c r="F1" s="95"/>
      <c r="G1" s="95"/>
      <c r="H1" s="95"/>
      <c r="I1" s="95"/>
    </row>
    <row r="3" spans="1:14">
      <c r="A3" s="29" t="s">
        <v>407</v>
      </c>
      <c r="B3" s="29" t="s">
        <v>408</v>
      </c>
      <c r="C3" s="106"/>
      <c r="D3" s="106"/>
      <c r="E3" s="106"/>
      <c r="F3" s="106"/>
      <c r="G3" s="106"/>
      <c r="H3" s="106"/>
      <c r="I3" s="106"/>
    </row>
    <row r="4" spans="1:14" ht="27" customHeight="1">
      <c r="A4" s="56" t="s">
        <v>409</v>
      </c>
      <c r="B4" s="56" t="s">
        <v>410</v>
      </c>
      <c r="C4" s="10" t="s">
        <v>456</v>
      </c>
      <c r="D4" s="10" t="s">
        <v>7</v>
      </c>
      <c r="E4" s="10" t="s">
        <v>8</v>
      </c>
      <c r="F4" s="10" t="s">
        <v>9</v>
      </c>
      <c r="G4" s="10" t="s">
        <v>10</v>
      </c>
      <c r="H4" s="10" t="s">
        <v>11</v>
      </c>
      <c r="I4" s="10" t="s">
        <v>12</v>
      </c>
    </row>
    <row r="5" spans="1:14">
      <c r="A5" s="234" t="s">
        <v>411</v>
      </c>
      <c r="B5" s="116" t="s">
        <v>412</v>
      </c>
      <c r="C5" s="395">
        <v>3302</v>
      </c>
      <c r="D5" s="395">
        <v>3277</v>
      </c>
      <c r="E5" s="43">
        <v>1571.7990000000002</v>
      </c>
      <c r="F5" s="43">
        <v>1618.7</v>
      </c>
      <c r="G5" s="43">
        <v>1633.4329999999998</v>
      </c>
      <c r="H5" s="43">
        <v>1605.5</v>
      </c>
      <c r="I5" s="43">
        <v>1482.0450000000001</v>
      </c>
    </row>
    <row r="6" spans="1:14">
      <c r="A6" s="234" t="s">
        <v>413</v>
      </c>
      <c r="B6" s="116" t="s">
        <v>414</v>
      </c>
      <c r="C6" s="395">
        <v>4243</v>
      </c>
      <c r="D6" s="395">
        <v>4485</v>
      </c>
      <c r="E6" s="43">
        <v>3404.8829999999998</v>
      </c>
      <c r="F6" s="43">
        <v>3590.5</v>
      </c>
      <c r="G6" s="43">
        <v>3692.2240000000006</v>
      </c>
      <c r="H6" s="43">
        <v>3721</v>
      </c>
      <c r="I6" s="43">
        <v>4062.2270000000003</v>
      </c>
    </row>
    <row r="7" spans="1:14" s="3" customFormat="1">
      <c r="A7" s="105" t="s">
        <v>415</v>
      </c>
      <c r="B7" s="123" t="s">
        <v>416</v>
      </c>
      <c r="C7" s="396">
        <v>7545</v>
      </c>
      <c r="D7" s="396">
        <v>7762</v>
      </c>
      <c r="E7" s="396">
        <v>4976.6819999999998</v>
      </c>
      <c r="F7" s="396">
        <v>5209.2</v>
      </c>
      <c r="G7" s="396">
        <v>5325.6570000000002</v>
      </c>
      <c r="H7" s="396">
        <v>5326.5</v>
      </c>
      <c r="I7" s="396">
        <v>5544.2720000000008</v>
      </c>
    </row>
    <row r="8" spans="1:14">
      <c r="A8" s="234"/>
      <c r="B8" s="234"/>
      <c r="C8" s="235"/>
      <c r="D8" s="235"/>
      <c r="E8" s="235"/>
      <c r="F8" s="235"/>
      <c r="G8" s="235"/>
      <c r="H8" s="235"/>
      <c r="I8" s="43"/>
    </row>
    <row r="9" spans="1:14" ht="17.25" customHeight="1">
      <c r="A9" s="239"/>
      <c r="B9" s="240"/>
      <c r="C9" s="397"/>
      <c r="D9" s="397"/>
      <c r="E9" s="397"/>
      <c r="F9" s="397"/>
      <c r="G9" s="397"/>
      <c r="H9" s="397"/>
      <c r="I9" s="398"/>
    </row>
    <row r="10" spans="1:14">
      <c r="A10" s="29" t="s">
        <v>417</v>
      </c>
      <c r="B10" s="29" t="s">
        <v>418</v>
      </c>
      <c r="C10" s="397"/>
      <c r="D10" s="397"/>
      <c r="E10" s="397"/>
      <c r="F10" s="397"/>
      <c r="G10" s="397"/>
      <c r="H10" s="397"/>
      <c r="I10" s="29"/>
      <c r="J10" s="145"/>
      <c r="K10" s="60"/>
      <c r="L10" s="201"/>
      <c r="M10" s="43"/>
      <c r="N10" s="48"/>
    </row>
    <row r="11" spans="1:14" ht="15">
      <c r="A11" s="56" t="s">
        <v>419</v>
      </c>
      <c r="B11" s="56" t="s">
        <v>414</v>
      </c>
      <c r="C11" s="10" t="s">
        <v>456</v>
      </c>
      <c r="D11" s="10" t="s">
        <v>7</v>
      </c>
      <c r="E11" s="10" t="s">
        <v>8</v>
      </c>
      <c r="F11" s="10" t="s">
        <v>9</v>
      </c>
      <c r="G11" s="10" t="s">
        <v>10</v>
      </c>
      <c r="H11" s="10" t="s">
        <v>11</v>
      </c>
      <c r="I11" s="10" t="s">
        <v>12</v>
      </c>
      <c r="J11" s="145"/>
      <c r="K11" s="60"/>
      <c r="L11" s="201"/>
      <c r="M11" s="43"/>
      <c r="N11" s="48"/>
    </row>
    <row r="12" spans="1:14" s="153" customFormat="1">
      <c r="A12" s="234" t="s">
        <v>420</v>
      </c>
      <c r="B12" s="116" t="s">
        <v>421</v>
      </c>
      <c r="C12" s="43">
        <v>78</v>
      </c>
      <c r="D12" s="43">
        <v>78</v>
      </c>
      <c r="E12" s="43">
        <v>115</v>
      </c>
      <c r="F12" s="43">
        <v>115</v>
      </c>
      <c r="G12" s="43">
        <v>115</v>
      </c>
      <c r="H12" s="43">
        <v>115</v>
      </c>
      <c r="I12" s="43">
        <v>116</v>
      </c>
      <c r="J12" s="236"/>
      <c r="K12" s="237"/>
      <c r="L12" s="238"/>
      <c r="M12" s="75"/>
      <c r="N12" s="77"/>
    </row>
    <row r="13" spans="1:14">
      <c r="A13" s="234" t="s">
        <v>422</v>
      </c>
      <c r="B13" s="116" t="s">
        <v>423</v>
      </c>
      <c r="C13" s="42">
        <v>459</v>
      </c>
      <c r="D13" s="42">
        <v>523</v>
      </c>
      <c r="E13" s="42">
        <v>273</v>
      </c>
      <c r="F13" s="42">
        <v>275</v>
      </c>
      <c r="G13" s="42">
        <v>275</v>
      </c>
      <c r="H13" s="42">
        <v>275</v>
      </c>
      <c r="I13" s="42">
        <v>281</v>
      </c>
    </row>
    <row r="14" spans="1:14">
      <c r="A14" s="105" t="s">
        <v>415</v>
      </c>
      <c r="B14" s="123" t="s">
        <v>424</v>
      </c>
      <c r="C14" s="75">
        <v>537</v>
      </c>
      <c r="D14" s="75">
        <v>601</v>
      </c>
      <c r="E14" s="75">
        <v>388</v>
      </c>
      <c r="F14" s="75">
        <v>390</v>
      </c>
      <c r="G14" s="75">
        <v>390</v>
      </c>
      <c r="H14" s="75">
        <v>390</v>
      </c>
      <c r="I14" s="75">
        <v>397</v>
      </c>
    </row>
    <row r="15" spans="1:14">
      <c r="A15" s="239"/>
      <c r="B15" s="240"/>
      <c r="C15" s="240"/>
      <c r="D15" s="240"/>
      <c r="E15" s="240"/>
      <c r="F15" s="240"/>
      <c r="G15" s="240"/>
      <c r="H15" s="240"/>
      <c r="I15" s="240"/>
    </row>
    <row r="16" spans="1:14">
      <c r="A16" s="241" t="s">
        <v>491</v>
      </c>
      <c r="B16" s="240"/>
      <c r="C16" s="240"/>
      <c r="D16" s="240"/>
      <c r="E16" s="240"/>
      <c r="F16" s="240"/>
      <c r="G16" s="240"/>
      <c r="H16" s="240"/>
      <c r="I16" s="240"/>
    </row>
    <row r="17" spans="1:9">
      <c r="A17" s="241" t="s">
        <v>492</v>
      </c>
      <c r="B17" s="240"/>
      <c r="C17" s="240"/>
      <c r="D17" s="240"/>
      <c r="E17" s="240"/>
      <c r="F17" s="240"/>
      <c r="G17" s="240"/>
      <c r="H17" s="240"/>
      <c r="I17" s="240"/>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6"/>
    <pageSetUpPr fitToPage="1"/>
  </sheetPr>
  <dimension ref="A1:O58"/>
  <sheetViews>
    <sheetView showGridLines="0" zoomScale="85" zoomScaleNormal="85" workbookViewId="0">
      <pane xSplit="2" topLeftCell="C1" activePane="topRight" state="frozen"/>
      <selection pane="topRight" activeCell="C5" sqref="C5"/>
    </sheetView>
  </sheetViews>
  <sheetFormatPr defaultColWidth="10.28515625" defaultRowHeight="14.25" outlineLevelCol="1"/>
  <cols>
    <col min="1" max="1" width="49.7109375" style="4" customWidth="1"/>
    <col min="2" max="2" width="40.28515625" style="5" customWidth="1" outlineLevel="1"/>
    <col min="3" max="3" width="12.85546875" style="4" customWidth="1"/>
    <col min="4" max="5" width="10.85546875" style="4" bestFit="1" customWidth="1"/>
    <col min="6" max="6" width="12.140625" style="4" bestFit="1" customWidth="1"/>
    <col min="7" max="9" width="10.85546875" style="4" bestFit="1" customWidth="1"/>
    <col min="10" max="10" width="2.42578125" style="4" customWidth="1"/>
    <col min="11" max="11" width="11.28515625" style="4" bestFit="1" customWidth="1"/>
    <col min="12" max="12" width="9.85546875" style="4" bestFit="1" customWidth="1"/>
    <col min="13" max="13" width="2.42578125" style="4" customWidth="1"/>
    <col min="14" max="14" width="9.28515625" style="4" bestFit="1" customWidth="1"/>
    <col min="15" max="15" width="11.85546875" style="4" bestFit="1" customWidth="1"/>
    <col min="16" max="16384" width="10.28515625" style="4"/>
  </cols>
  <sheetData>
    <row r="1" spans="1:15" s="3" customFormat="1">
      <c r="A1" s="1" t="s">
        <v>0</v>
      </c>
      <c r="B1" s="1" t="s">
        <v>1</v>
      </c>
    </row>
    <row r="3" spans="1:15">
      <c r="A3" s="7" t="s">
        <v>2</v>
      </c>
      <c r="B3" s="8" t="s">
        <v>3</v>
      </c>
    </row>
    <row r="4" spans="1:15" ht="27" customHeight="1">
      <c r="A4" s="9" t="s">
        <v>5</v>
      </c>
      <c r="B4" s="9" t="s">
        <v>6</v>
      </c>
      <c r="C4" s="260" t="s">
        <v>456</v>
      </c>
      <c r="D4" s="260" t="s">
        <v>7</v>
      </c>
      <c r="E4" s="260" t="s">
        <v>8</v>
      </c>
      <c r="F4" s="260" t="s">
        <v>9</v>
      </c>
      <c r="G4" s="260" t="s">
        <v>10</v>
      </c>
      <c r="H4" s="260" t="s">
        <v>11</v>
      </c>
      <c r="I4" s="260" t="s">
        <v>12</v>
      </c>
      <c r="J4" s="261"/>
      <c r="K4" s="324" t="s">
        <v>13</v>
      </c>
      <c r="L4" s="325"/>
      <c r="M4" s="262"/>
      <c r="N4" s="262"/>
      <c r="O4" s="262"/>
    </row>
    <row r="5" spans="1:15">
      <c r="A5" s="11"/>
      <c r="B5" s="12"/>
      <c r="C5" s="263"/>
      <c r="D5" s="263"/>
      <c r="E5" s="263"/>
      <c r="F5" s="263"/>
      <c r="G5" s="263"/>
      <c r="H5" s="263"/>
      <c r="I5" s="263"/>
      <c r="J5" s="262"/>
      <c r="K5" s="264"/>
      <c r="L5" s="264"/>
      <c r="M5" s="262"/>
      <c r="N5" s="262"/>
      <c r="O5" s="262"/>
    </row>
    <row r="6" spans="1:15">
      <c r="A6" s="13" t="s">
        <v>14</v>
      </c>
      <c r="B6" s="14" t="s">
        <v>15</v>
      </c>
      <c r="C6" s="145">
        <v>1466703</v>
      </c>
      <c r="D6" s="145">
        <v>901581</v>
      </c>
      <c r="E6" s="145">
        <v>402617</v>
      </c>
      <c r="F6" s="145">
        <v>1795097</v>
      </c>
      <c r="G6" s="145">
        <v>1340613</v>
      </c>
      <c r="H6" s="145">
        <v>864176</v>
      </c>
      <c r="I6" s="145">
        <v>425840</v>
      </c>
      <c r="J6" s="265"/>
      <c r="K6" s="145">
        <v>126090</v>
      </c>
      <c r="L6" s="60">
        <v>9.4053988735004063E-2</v>
      </c>
      <c r="M6" s="262"/>
      <c r="N6" s="262"/>
      <c r="O6" s="266"/>
    </row>
    <row r="7" spans="1:15">
      <c r="A7" s="13" t="s">
        <v>16</v>
      </c>
      <c r="B7" s="14" t="s">
        <v>17</v>
      </c>
      <c r="C7" s="267">
        <v>-470315</v>
      </c>
      <c r="D7" s="267">
        <v>-310860</v>
      </c>
      <c r="E7" s="267">
        <v>-148931</v>
      </c>
      <c r="F7" s="267">
        <v>-676813</v>
      </c>
      <c r="G7" s="267">
        <v>-497726</v>
      </c>
      <c r="H7" s="267">
        <v>-317351</v>
      </c>
      <c r="I7" s="267">
        <v>-155260</v>
      </c>
      <c r="J7" s="265"/>
      <c r="K7" s="267">
        <v>27411</v>
      </c>
      <c r="L7" s="268">
        <v>-5.5072469591703067E-2</v>
      </c>
      <c r="M7" s="262"/>
      <c r="N7" s="262"/>
      <c r="O7" s="266"/>
    </row>
    <row r="8" spans="1:15" s="19" customFormat="1">
      <c r="A8" s="16" t="s">
        <v>18</v>
      </c>
      <c r="B8" s="17" t="s">
        <v>19</v>
      </c>
      <c r="C8" s="269">
        <v>996388</v>
      </c>
      <c r="D8" s="269">
        <v>590721</v>
      </c>
      <c r="E8" s="269">
        <v>253686</v>
      </c>
      <c r="F8" s="269">
        <v>1118284</v>
      </c>
      <c r="G8" s="269">
        <v>842887</v>
      </c>
      <c r="H8" s="269">
        <v>546825</v>
      </c>
      <c r="I8" s="269">
        <v>270580</v>
      </c>
      <c r="J8" s="270"/>
      <c r="K8" s="269">
        <v>153501</v>
      </c>
      <c r="L8" s="271">
        <v>0.18211337937351033</v>
      </c>
      <c r="M8" s="272"/>
      <c r="N8" s="262"/>
      <c r="O8" s="266"/>
    </row>
    <row r="9" spans="1:15">
      <c r="A9" s="13"/>
      <c r="B9" s="14"/>
      <c r="C9" s="145"/>
      <c r="D9" s="145"/>
      <c r="E9" s="145"/>
      <c r="F9" s="145"/>
      <c r="G9" s="145"/>
      <c r="H9" s="145"/>
      <c r="I9" s="145"/>
      <c r="J9" s="265"/>
      <c r="K9" s="145">
        <v>0</v>
      </c>
      <c r="L9" s="60">
        <v>0</v>
      </c>
      <c r="M9" s="262"/>
      <c r="N9" s="262"/>
      <c r="O9" s="266"/>
    </row>
    <row r="10" spans="1:15">
      <c r="A10" s="13" t="s">
        <v>20</v>
      </c>
      <c r="B10" s="14" t="s">
        <v>21</v>
      </c>
      <c r="C10" s="145">
        <v>348189</v>
      </c>
      <c r="D10" s="145">
        <v>209877</v>
      </c>
      <c r="E10" s="145">
        <v>82267</v>
      </c>
      <c r="F10" s="145">
        <v>357243</v>
      </c>
      <c r="G10" s="145">
        <v>269357</v>
      </c>
      <c r="H10" s="145">
        <v>176588</v>
      </c>
      <c r="I10" s="145">
        <v>84293</v>
      </c>
      <c r="J10" s="265"/>
      <c r="K10" s="145">
        <v>78832</v>
      </c>
      <c r="L10" s="60">
        <v>0.29266735224998791</v>
      </c>
      <c r="M10" s="262"/>
      <c r="N10" s="262"/>
      <c r="O10" s="266"/>
    </row>
    <row r="11" spans="1:15">
      <c r="A11" s="13" t="s">
        <v>22</v>
      </c>
      <c r="B11" s="14" t="s">
        <v>23</v>
      </c>
      <c r="C11" s="267">
        <v>-46603</v>
      </c>
      <c r="D11" s="267">
        <v>-27268</v>
      </c>
      <c r="E11" s="267">
        <v>-10405</v>
      </c>
      <c r="F11" s="267">
        <v>-46744</v>
      </c>
      <c r="G11" s="267">
        <v>-35200</v>
      </c>
      <c r="H11" s="267">
        <v>-22799</v>
      </c>
      <c r="I11" s="267">
        <v>-11741</v>
      </c>
      <c r="J11" s="265"/>
      <c r="K11" s="267">
        <v>-11403</v>
      </c>
      <c r="L11" s="268">
        <v>0.32394886363636366</v>
      </c>
      <c r="M11" s="262"/>
      <c r="N11" s="262"/>
      <c r="O11" s="266"/>
    </row>
    <row r="12" spans="1:15" s="19" customFormat="1">
      <c r="A12" s="16" t="s">
        <v>24</v>
      </c>
      <c r="B12" s="17" t="s">
        <v>25</v>
      </c>
      <c r="C12" s="269">
        <v>301586</v>
      </c>
      <c r="D12" s="269">
        <v>182609</v>
      </c>
      <c r="E12" s="269">
        <v>71862</v>
      </c>
      <c r="F12" s="269">
        <v>310499</v>
      </c>
      <c r="G12" s="269">
        <v>234157</v>
      </c>
      <c r="H12" s="269">
        <v>153789</v>
      </c>
      <c r="I12" s="269">
        <v>72552</v>
      </c>
      <c r="J12" s="270"/>
      <c r="K12" s="269">
        <v>67429</v>
      </c>
      <c r="L12" s="271">
        <v>0.28796491243054873</v>
      </c>
      <c r="M12" s="272"/>
      <c r="N12" s="262"/>
      <c r="O12" s="266"/>
    </row>
    <row r="13" spans="1:15">
      <c r="A13" s="13"/>
      <c r="B13" s="14"/>
      <c r="C13" s="145"/>
      <c r="D13" s="145"/>
      <c r="E13" s="145"/>
      <c r="F13" s="145"/>
      <c r="G13" s="145"/>
      <c r="H13" s="145"/>
      <c r="I13" s="145"/>
      <c r="J13" s="265"/>
      <c r="K13" s="145">
        <v>0</v>
      </c>
      <c r="L13" s="60">
        <v>0</v>
      </c>
      <c r="M13" s="262"/>
      <c r="N13" s="262"/>
      <c r="O13" s="266"/>
    </row>
    <row r="14" spans="1:15">
      <c r="A14" s="13" t="s">
        <v>26</v>
      </c>
      <c r="B14" s="14" t="s">
        <v>27</v>
      </c>
      <c r="C14" s="145">
        <v>4394</v>
      </c>
      <c r="D14" s="145">
        <v>5230</v>
      </c>
      <c r="E14" s="145">
        <v>0</v>
      </c>
      <c r="F14" s="145">
        <v>3303</v>
      </c>
      <c r="G14" s="145">
        <v>3302</v>
      </c>
      <c r="H14" s="145">
        <v>3302</v>
      </c>
      <c r="I14" s="145">
        <v>0</v>
      </c>
      <c r="J14" s="265"/>
      <c r="K14" s="145">
        <v>1092</v>
      </c>
      <c r="L14" s="60">
        <v>0.33070866141732286</v>
      </c>
      <c r="M14" s="262"/>
      <c r="N14" s="262"/>
      <c r="O14" s="266"/>
    </row>
    <row r="15" spans="1:15">
      <c r="A15" s="13" t="s">
        <v>28</v>
      </c>
      <c r="B15" s="14" t="s">
        <v>29</v>
      </c>
      <c r="C15" s="145">
        <v>121106</v>
      </c>
      <c r="D15" s="145">
        <v>67864</v>
      </c>
      <c r="E15" s="145">
        <v>20055</v>
      </c>
      <c r="F15" s="145">
        <v>63723</v>
      </c>
      <c r="G15" s="145">
        <v>43391</v>
      </c>
      <c r="H15" s="145">
        <v>24874</v>
      </c>
      <c r="I15" s="145">
        <v>13721</v>
      </c>
      <c r="J15" s="265"/>
      <c r="K15" s="145">
        <v>77715</v>
      </c>
      <c r="L15" s="60">
        <v>1.7910396165103362</v>
      </c>
      <c r="M15" s="262"/>
      <c r="N15" s="262"/>
      <c r="O15" s="266"/>
    </row>
    <row r="16" spans="1:15">
      <c r="A16" s="13" t="s">
        <v>30</v>
      </c>
      <c r="B16" s="14" t="s">
        <v>31</v>
      </c>
      <c r="C16" s="145">
        <v>35305</v>
      </c>
      <c r="D16" s="145">
        <v>35200</v>
      </c>
      <c r="E16" s="145">
        <v>23033</v>
      </c>
      <c r="F16" s="145">
        <v>24465</v>
      </c>
      <c r="G16" s="145">
        <v>5389</v>
      </c>
      <c r="H16" s="145">
        <v>5476</v>
      </c>
      <c r="I16" s="145">
        <v>3169</v>
      </c>
      <c r="J16" s="265"/>
      <c r="K16" s="145">
        <v>29916</v>
      </c>
      <c r="L16" s="60">
        <v>5.5513082204490631</v>
      </c>
      <c r="M16" s="262"/>
      <c r="N16" s="262"/>
      <c r="O16" s="266"/>
    </row>
    <row r="17" spans="1:15">
      <c r="A17" s="13" t="s">
        <v>32</v>
      </c>
      <c r="B17" s="14" t="s">
        <v>33</v>
      </c>
      <c r="C17" s="145">
        <v>0</v>
      </c>
      <c r="D17" s="145">
        <v>0</v>
      </c>
      <c r="E17" s="145">
        <v>0</v>
      </c>
      <c r="F17" s="145">
        <v>-156</v>
      </c>
      <c r="G17" s="145">
        <v>-156</v>
      </c>
      <c r="H17" s="145">
        <v>-156</v>
      </c>
      <c r="I17" s="145">
        <v>-135</v>
      </c>
      <c r="J17" s="265"/>
      <c r="K17" s="145">
        <v>156</v>
      </c>
      <c r="L17" s="60">
        <v>-1</v>
      </c>
      <c r="M17" s="273"/>
      <c r="N17" s="262"/>
      <c r="O17" s="266"/>
    </row>
    <row r="18" spans="1:15">
      <c r="A18" s="13" t="s">
        <v>34</v>
      </c>
      <c r="B18" s="14" t="s">
        <v>35</v>
      </c>
      <c r="C18" s="274">
        <v>38317</v>
      </c>
      <c r="D18" s="274">
        <v>16915</v>
      </c>
      <c r="E18" s="274">
        <v>6357</v>
      </c>
      <c r="F18" s="145">
        <v>37937</v>
      </c>
      <c r="G18" s="145">
        <v>28169</v>
      </c>
      <c r="H18" s="145">
        <v>16390</v>
      </c>
      <c r="I18" s="145">
        <v>5632</v>
      </c>
      <c r="J18" s="265"/>
      <c r="K18" s="145">
        <v>10148</v>
      </c>
      <c r="L18" s="60">
        <v>0.36025418012709004</v>
      </c>
      <c r="M18" s="262"/>
      <c r="N18" s="262"/>
      <c r="O18" s="266"/>
    </row>
    <row r="19" spans="1:15" ht="25.5">
      <c r="A19" s="13" t="s">
        <v>36</v>
      </c>
      <c r="B19" s="14" t="s">
        <v>37</v>
      </c>
      <c r="C19" s="274">
        <v>-225972</v>
      </c>
      <c r="D19" s="274">
        <v>-133439</v>
      </c>
      <c r="E19" s="274">
        <v>-54759</v>
      </c>
      <c r="F19" s="145">
        <v>-310966</v>
      </c>
      <c r="G19" s="145">
        <v>-155383</v>
      </c>
      <c r="H19" s="145">
        <v>-111153</v>
      </c>
      <c r="I19" s="145">
        <v>-57776</v>
      </c>
      <c r="J19" s="265"/>
      <c r="K19" s="145">
        <v>-70589</v>
      </c>
      <c r="L19" s="60">
        <v>0.45429036638499709</v>
      </c>
      <c r="M19" s="262"/>
      <c r="N19" s="262"/>
      <c r="O19" s="266"/>
    </row>
    <row r="20" spans="1:15">
      <c r="A20" s="13" t="s">
        <v>38</v>
      </c>
      <c r="B20" s="14" t="s">
        <v>39</v>
      </c>
      <c r="C20" s="274">
        <v>-1022165</v>
      </c>
      <c r="D20" s="274">
        <v>-632773</v>
      </c>
      <c r="E20" s="274">
        <v>-259802</v>
      </c>
      <c r="F20" s="145">
        <v>-930525</v>
      </c>
      <c r="G20" s="145">
        <v>-680714</v>
      </c>
      <c r="H20" s="145">
        <v>-444867</v>
      </c>
      <c r="I20" s="145">
        <v>-224009</v>
      </c>
      <c r="J20" s="265"/>
      <c r="K20" s="145">
        <v>-341451</v>
      </c>
      <c r="L20" s="60">
        <v>0.50160713603657336</v>
      </c>
      <c r="M20" s="262"/>
      <c r="N20" s="262"/>
      <c r="O20" s="266"/>
    </row>
    <row r="21" spans="1:15">
      <c r="A21" s="13" t="s">
        <v>40</v>
      </c>
      <c r="B21" s="14" t="s">
        <v>41</v>
      </c>
      <c r="C21" s="274">
        <v>-104833</v>
      </c>
      <c r="D21" s="274">
        <v>-63111</v>
      </c>
      <c r="E21" s="274">
        <v>-27317</v>
      </c>
      <c r="F21" s="145">
        <v>-100995</v>
      </c>
      <c r="G21" s="145">
        <v>-74204</v>
      </c>
      <c r="H21" s="145">
        <v>-49835</v>
      </c>
      <c r="I21" s="145">
        <v>-24608</v>
      </c>
      <c r="J21" s="265"/>
      <c r="K21" s="145">
        <v>-30629</v>
      </c>
      <c r="L21" s="60">
        <v>0.41276750579483584</v>
      </c>
      <c r="M21" s="262"/>
      <c r="N21" s="262"/>
      <c r="O21" s="266"/>
    </row>
    <row r="22" spans="1:15">
      <c r="A22" s="13" t="s">
        <v>42</v>
      </c>
      <c r="B22" s="14" t="s">
        <v>43</v>
      </c>
      <c r="C22" s="275">
        <v>-62368</v>
      </c>
      <c r="D22" s="275">
        <v>-43687</v>
      </c>
      <c r="E22" s="275">
        <v>-11526</v>
      </c>
      <c r="F22" s="276">
        <v>-37393</v>
      </c>
      <c r="G22" s="276">
        <v>-22103</v>
      </c>
      <c r="H22" s="276">
        <v>-10822</v>
      </c>
      <c r="I22" s="276">
        <v>-5316</v>
      </c>
      <c r="J22" s="265"/>
      <c r="K22" s="276">
        <v>-40265</v>
      </c>
      <c r="L22" s="175">
        <v>1.8216984119802742</v>
      </c>
      <c r="M22" s="262"/>
      <c r="N22" s="262"/>
      <c r="O22" s="277"/>
    </row>
    <row r="23" spans="1:15" s="19" customFormat="1">
      <c r="A23" s="16" t="s">
        <v>44</v>
      </c>
      <c r="B23" s="17" t="s">
        <v>45</v>
      </c>
      <c r="C23" s="269">
        <v>81758</v>
      </c>
      <c r="D23" s="269">
        <v>25529</v>
      </c>
      <c r="E23" s="269">
        <v>21589</v>
      </c>
      <c r="F23" s="269">
        <v>178176</v>
      </c>
      <c r="G23" s="269">
        <v>224735</v>
      </c>
      <c r="H23" s="269">
        <v>133823</v>
      </c>
      <c r="I23" s="269">
        <v>53810</v>
      </c>
      <c r="J23" s="270"/>
      <c r="K23" s="269">
        <v>-142977</v>
      </c>
      <c r="L23" s="271">
        <v>-0.63620263866331461</v>
      </c>
      <c r="M23" s="272"/>
      <c r="N23" s="262"/>
      <c r="O23" s="266"/>
    </row>
    <row r="24" spans="1:15">
      <c r="A24" s="13" t="s">
        <v>46</v>
      </c>
      <c r="B24" s="14" t="s">
        <v>47</v>
      </c>
      <c r="C24" s="276">
        <v>0</v>
      </c>
      <c r="D24" s="276">
        <v>0</v>
      </c>
      <c r="E24" s="276">
        <v>0</v>
      </c>
      <c r="F24" s="276">
        <v>0</v>
      </c>
      <c r="G24" s="276">
        <v>0</v>
      </c>
      <c r="H24" s="276">
        <v>2096</v>
      </c>
      <c r="I24" s="276">
        <v>1254</v>
      </c>
      <c r="J24" s="265"/>
      <c r="K24" s="276">
        <v>0</v>
      </c>
      <c r="L24" s="175">
        <v>0</v>
      </c>
      <c r="M24" s="262"/>
      <c r="N24" s="262"/>
      <c r="O24" s="266"/>
    </row>
    <row r="25" spans="1:15" s="19" customFormat="1">
      <c r="A25" s="16" t="s">
        <v>48</v>
      </c>
      <c r="B25" s="17" t="s">
        <v>49</v>
      </c>
      <c r="C25" s="269">
        <v>81758</v>
      </c>
      <c r="D25" s="269">
        <v>25529</v>
      </c>
      <c r="E25" s="269">
        <v>21589</v>
      </c>
      <c r="F25" s="269">
        <v>178176</v>
      </c>
      <c r="G25" s="269">
        <v>224735</v>
      </c>
      <c r="H25" s="269">
        <v>135919</v>
      </c>
      <c r="I25" s="269">
        <v>55064</v>
      </c>
      <c r="J25" s="270"/>
      <c r="K25" s="269">
        <v>-142977</v>
      </c>
      <c r="L25" s="271">
        <v>-0.63620263866331461</v>
      </c>
      <c r="M25" s="272"/>
      <c r="N25" s="262"/>
      <c r="O25" s="266"/>
    </row>
    <row r="26" spans="1:15" ht="15" thickBot="1">
      <c r="A26" s="13" t="s">
        <v>50</v>
      </c>
      <c r="B26" s="14" t="s">
        <v>51</v>
      </c>
      <c r="C26" s="278">
        <v>-23539</v>
      </c>
      <c r="D26" s="278">
        <v>-7726</v>
      </c>
      <c r="E26" s="278">
        <v>-7073</v>
      </c>
      <c r="F26" s="278">
        <v>-40145</v>
      </c>
      <c r="G26" s="278">
        <v>-47471</v>
      </c>
      <c r="H26" s="278">
        <v>-27421</v>
      </c>
      <c r="I26" s="278">
        <v>-10426</v>
      </c>
      <c r="J26" s="265"/>
      <c r="K26" s="278">
        <v>23932</v>
      </c>
      <c r="L26" s="180">
        <v>-0.50413936929915104</v>
      </c>
      <c r="M26" s="262"/>
      <c r="N26" s="262"/>
      <c r="O26" s="266"/>
    </row>
    <row r="27" spans="1:15" s="19" customFormat="1" ht="15" thickTop="1">
      <c r="A27" s="16" t="s">
        <v>52</v>
      </c>
      <c r="B27" s="21" t="s">
        <v>53</v>
      </c>
      <c r="C27" s="236">
        <v>58219</v>
      </c>
      <c r="D27" s="236">
        <v>17803</v>
      </c>
      <c r="E27" s="236">
        <v>14516</v>
      </c>
      <c r="F27" s="236">
        <v>138031</v>
      </c>
      <c r="G27" s="236">
        <v>177264</v>
      </c>
      <c r="H27" s="236">
        <v>108498</v>
      </c>
      <c r="I27" s="236">
        <v>44638</v>
      </c>
      <c r="J27" s="279"/>
      <c r="K27" s="236">
        <v>-119045</v>
      </c>
      <c r="L27" s="237">
        <v>-0.67156895929235494</v>
      </c>
      <c r="M27" s="280"/>
      <c r="N27" s="281"/>
      <c r="O27" s="282"/>
    </row>
    <row r="28" spans="1:15">
      <c r="A28" s="22" t="s">
        <v>54</v>
      </c>
      <c r="B28" s="14" t="s">
        <v>55</v>
      </c>
      <c r="C28" s="145">
        <v>58219</v>
      </c>
      <c r="D28" s="145">
        <v>17803</v>
      </c>
      <c r="E28" s="145">
        <v>14516</v>
      </c>
      <c r="F28" s="145">
        <v>138031</v>
      </c>
      <c r="G28" s="145">
        <v>177264</v>
      </c>
      <c r="H28" s="145">
        <v>108498</v>
      </c>
      <c r="I28" s="145">
        <v>44638</v>
      </c>
      <c r="J28" s="265"/>
      <c r="K28" s="145">
        <v>-119045</v>
      </c>
      <c r="L28" s="60">
        <v>-0.67156895929235494</v>
      </c>
      <c r="M28" s="262"/>
      <c r="N28" s="262"/>
      <c r="O28" s="266"/>
    </row>
    <row r="29" spans="1:15" s="19" customFormat="1" ht="28.5" customHeight="1">
      <c r="A29" s="16" t="s">
        <v>494</v>
      </c>
      <c r="B29" s="17" t="s">
        <v>493</v>
      </c>
      <c r="C29" s="401">
        <v>0.81</v>
      </c>
      <c r="D29" s="401">
        <v>0.27</v>
      </c>
      <c r="E29" s="401">
        <v>0.26</v>
      </c>
      <c r="F29" s="401">
        <v>2.56</v>
      </c>
      <c r="G29" s="401">
        <v>3.35</v>
      </c>
      <c r="H29" s="401">
        <v>2.11</v>
      </c>
      <c r="I29" s="401">
        <v>0.87</v>
      </c>
      <c r="J29" s="401"/>
      <c r="K29" s="402">
        <v>-2.54</v>
      </c>
      <c r="L29" s="403">
        <v>-0.75820895522388054</v>
      </c>
      <c r="M29" s="272"/>
      <c r="N29" s="23"/>
      <c r="O29" s="277"/>
    </row>
    <row r="30" spans="1:15" s="26" customFormat="1">
      <c r="A30" s="24"/>
      <c r="B30" s="25"/>
      <c r="C30" s="283"/>
      <c r="D30" s="283"/>
      <c r="E30" s="283"/>
      <c r="F30" s="283"/>
      <c r="G30" s="283"/>
      <c r="H30" s="283"/>
      <c r="I30" s="283"/>
      <c r="J30" s="283"/>
      <c r="K30" s="283"/>
      <c r="L30" s="283"/>
      <c r="M30" s="283"/>
      <c r="N30" s="284"/>
      <c r="O30" s="285"/>
    </row>
    <row r="31" spans="1:15" s="26" customFormat="1">
      <c r="C31" s="284"/>
      <c r="D31" s="284"/>
      <c r="E31" s="284"/>
      <c r="F31" s="284"/>
      <c r="G31" s="284"/>
      <c r="H31" s="284"/>
      <c r="I31" s="284"/>
      <c r="J31" s="284"/>
      <c r="K31" s="284"/>
      <c r="L31" s="284"/>
      <c r="M31" s="284"/>
      <c r="N31" s="284"/>
      <c r="O31" s="284"/>
    </row>
    <row r="32" spans="1:15" ht="15">
      <c r="A32" s="7" t="s">
        <v>56</v>
      </c>
      <c r="B32" s="8" t="s">
        <v>57</v>
      </c>
      <c r="C32" s="286"/>
      <c r="D32" s="287"/>
      <c r="E32" s="287"/>
      <c r="F32" s="287"/>
      <c r="G32" s="287"/>
      <c r="H32" s="287"/>
      <c r="I32" s="287"/>
      <c r="J32" s="262"/>
      <c r="K32" s="326" t="s">
        <v>4</v>
      </c>
      <c r="L32" s="326"/>
      <c r="M32" s="288"/>
      <c r="N32" s="326" t="s">
        <v>58</v>
      </c>
      <c r="O32" s="326"/>
    </row>
    <row r="33" spans="1:15" ht="27" customHeight="1">
      <c r="A33" s="9" t="s">
        <v>5</v>
      </c>
      <c r="B33" s="9" t="s">
        <v>6</v>
      </c>
      <c r="C33" s="260" t="s">
        <v>457</v>
      </c>
      <c r="D33" s="260" t="s">
        <v>59</v>
      </c>
      <c r="E33" s="260" t="s">
        <v>60</v>
      </c>
      <c r="F33" s="260" t="s">
        <v>61</v>
      </c>
      <c r="G33" s="260" t="s">
        <v>62</v>
      </c>
      <c r="H33" s="260" t="s">
        <v>63</v>
      </c>
      <c r="I33" s="260" t="s">
        <v>64</v>
      </c>
      <c r="J33" s="262"/>
      <c r="K33" s="324" t="s">
        <v>13</v>
      </c>
      <c r="L33" s="325"/>
      <c r="M33" s="262"/>
      <c r="N33" s="324" t="s">
        <v>65</v>
      </c>
      <c r="O33" s="325"/>
    </row>
    <row r="34" spans="1:15">
      <c r="A34" s="11"/>
      <c r="B34" s="27"/>
      <c r="C34" s="263"/>
      <c r="D34" s="263"/>
      <c r="E34" s="263"/>
      <c r="F34" s="263"/>
      <c r="G34" s="263"/>
      <c r="H34" s="263"/>
      <c r="I34" s="263"/>
      <c r="J34" s="262"/>
      <c r="K34" s="264"/>
      <c r="L34" s="264"/>
      <c r="M34" s="262"/>
      <c r="N34" s="263"/>
      <c r="O34" s="264"/>
    </row>
    <row r="35" spans="1:15">
      <c r="A35" s="13" t="s">
        <v>14</v>
      </c>
      <c r="B35" s="14" t="s">
        <v>15</v>
      </c>
      <c r="C35" s="145">
        <v>565122</v>
      </c>
      <c r="D35" s="145">
        <v>498964</v>
      </c>
      <c r="E35" s="145">
        <v>402617</v>
      </c>
      <c r="F35" s="145">
        <v>454484</v>
      </c>
      <c r="G35" s="145">
        <v>476437</v>
      </c>
      <c r="H35" s="145">
        <v>438336</v>
      </c>
      <c r="I35" s="145">
        <v>425840</v>
      </c>
      <c r="J35" s="265"/>
      <c r="K35" s="145">
        <v>88685</v>
      </c>
      <c r="L35" s="48">
        <v>0.18614213421711581</v>
      </c>
      <c r="M35" s="265"/>
      <c r="N35" s="145">
        <v>66158</v>
      </c>
      <c r="O35" s="60">
        <v>0.13259072798839194</v>
      </c>
    </row>
    <row r="36" spans="1:15">
      <c r="A36" s="13" t="s">
        <v>16</v>
      </c>
      <c r="B36" s="14" t="s">
        <v>17</v>
      </c>
      <c r="C36" s="62">
        <v>-159455</v>
      </c>
      <c r="D36" s="267">
        <v>-161929</v>
      </c>
      <c r="E36" s="267">
        <v>-148931</v>
      </c>
      <c r="F36" s="267">
        <v>-179087</v>
      </c>
      <c r="G36" s="267">
        <v>-180375</v>
      </c>
      <c r="H36" s="267">
        <v>-162091</v>
      </c>
      <c r="I36" s="267">
        <v>-155260</v>
      </c>
      <c r="J36" s="265"/>
      <c r="K36" s="267">
        <v>20920</v>
      </c>
      <c r="L36" s="63">
        <v>-0.11598059598059599</v>
      </c>
      <c r="M36" s="265"/>
      <c r="N36" s="267">
        <v>2474</v>
      </c>
      <c r="O36" s="268">
        <v>-1.527830098376449E-2</v>
      </c>
    </row>
    <row r="37" spans="1:15" s="19" customFormat="1">
      <c r="A37" s="16" t="s">
        <v>18</v>
      </c>
      <c r="B37" s="17" t="s">
        <v>19</v>
      </c>
      <c r="C37" s="269">
        <v>405667</v>
      </c>
      <c r="D37" s="269">
        <v>337035</v>
      </c>
      <c r="E37" s="269">
        <v>253686</v>
      </c>
      <c r="F37" s="269">
        <v>275397</v>
      </c>
      <c r="G37" s="269">
        <v>296062</v>
      </c>
      <c r="H37" s="269">
        <v>276245</v>
      </c>
      <c r="I37" s="269">
        <v>270580</v>
      </c>
      <c r="J37" s="270"/>
      <c r="K37" s="269">
        <v>109605</v>
      </c>
      <c r="L37" s="47">
        <v>0.37020961825563564</v>
      </c>
      <c r="M37" s="270"/>
      <c r="N37" s="269">
        <v>68632</v>
      </c>
      <c r="O37" s="271">
        <v>0.20363463735220377</v>
      </c>
    </row>
    <row r="38" spans="1:15">
      <c r="A38" s="13"/>
      <c r="B38" s="14"/>
      <c r="C38" s="145"/>
      <c r="D38" s="145"/>
      <c r="E38" s="145"/>
      <c r="F38" s="145"/>
      <c r="G38" s="145"/>
      <c r="H38" s="145"/>
      <c r="I38" s="145"/>
      <c r="J38" s="265"/>
      <c r="K38" s="145">
        <v>0</v>
      </c>
      <c r="L38" s="48">
        <v>0</v>
      </c>
      <c r="M38" s="265"/>
      <c r="N38" s="145">
        <v>0</v>
      </c>
      <c r="O38" s="60">
        <v>0</v>
      </c>
    </row>
    <row r="39" spans="1:15">
      <c r="A39" s="13" t="s">
        <v>20</v>
      </c>
      <c r="B39" s="14" t="s">
        <v>21</v>
      </c>
      <c r="C39" s="145">
        <v>138312</v>
      </c>
      <c r="D39" s="145">
        <v>127610</v>
      </c>
      <c r="E39" s="145">
        <v>82267</v>
      </c>
      <c r="F39" s="145">
        <v>87886</v>
      </c>
      <c r="G39" s="145">
        <v>92769</v>
      </c>
      <c r="H39" s="145">
        <v>92295</v>
      </c>
      <c r="I39" s="145">
        <v>84293</v>
      </c>
      <c r="J39" s="265"/>
      <c r="K39" s="145">
        <v>45543</v>
      </c>
      <c r="L39" s="48">
        <v>0.49092908191313911</v>
      </c>
      <c r="M39" s="265"/>
      <c r="N39" s="145">
        <v>10702</v>
      </c>
      <c r="O39" s="60">
        <v>8.3864900869837791E-2</v>
      </c>
    </row>
    <row r="40" spans="1:15">
      <c r="A40" s="13" t="s">
        <v>22</v>
      </c>
      <c r="B40" s="14" t="s">
        <v>23</v>
      </c>
      <c r="C40" s="267">
        <v>-19335</v>
      </c>
      <c r="D40" s="267">
        <v>-16863</v>
      </c>
      <c r="E40" s="267">
        <v>-10405</v>
      </c>
      <c r="F40" s="267">
        <v>-11544</v>
      </c>
      <c r="G40" s="267">
        <v>-12401</v>
      </c>
      <c r="H40" s="267">
        <v>-11058</v>
      </c>
      <c r="I40" s="267">
        <v>-11741</v>
      </c>
      <c r="J40" s="265"/>
      <c r="K40" s="267">
        <v>-6934</v>
      </c>
      <c r="L40" s="63">
        <v>0.55914845576969596</v>
      </c>
      <c r="M40" s="265"/>
      <c r="N40" s="267">
        <v>-2472</v>
      </c>
      <c r="O40" s="268">
        <v>0.14659313289450276</v>
      </c>
    </row>
    <row r="41" spans="1:15" s="19" customFormat="1">
      <c r="A41" s="16" t="s">
        <v>24</v>
      </c>
      <c r="B41" s="17" t="s">
        <v>25</v>
      </c>
      <c r="C41" s="269">
        <v>118977</v>
      </c>
      <c r="D41" s="269">
        <v>110747</v>
      </c>
      <c r="E41" s="269">
        <v>71862</v>
      </c>
      <c r="F41" s="269">
        <v>76342</v>
      </c>
      <c r="G41" s="269">
        <v>80368</v>
      </c>
      <c r="H41" s="269">
        <v>81237</v>
      </c>
      <c r="I41" s="269">
        <v>72552</v>
      </c>
      <c r="J41" s="270"/>
      <c r="K41" s="269">
        <v>38609</v>
      </c>
      <c r="L41" s="47">
        <v>0.48040264782002789</v>
      </c>
      <c r="M41" s="270"/>
      <c r="N41" s="269">
        <v>8230</v>
      </c>
      <c r="O41" s="271">
        <v>7.4313525422810556E-2</v>
      </c>
    </row>
    <row r="42" spans="1:15">
      <c r="A42" s="13"/>
      <c r="B42" s="14"/>
      <c r="C42" s="145"/>
      <c r="D42" s="145"/>
      <c r="E42" s="145"/>
      <c r="F42" s="145"/>
      <c r="G42" s="145"/>
      <c r="H42" s="145"/>
      <c r="I42" s="145"/>
      <c r="J42" s="265"/>
      <c r="K42" s="145">
        <v>0</v>
      </c>
      <c r="L42" s="48">
        <v>0</v>
      </c>
      <c r="M42" s="265"/>
      <c r="N42" s="145">
        <v>0</v>
      </c>
      <c r="O42" s="60">
        <v>0</v>
      </c>
    </row>
    <row r="43" spans="1:15">
      <c r="A43" s="13" t="s">
        <v>26</v>
      </c>
      <c r="B43" s="14" t="s">
        <v>27</v>
      </c>
      <c r="C43" s="145">
        <v>-836</v>
      </c>
      <c r="D43" s="145">
        <v>5230</v>
      </c>
      <c r="E43" s="145">
        <v>0</v>
      </c>
      <c r="F43" s="145">
        <v>1</v>
      </c>
      <c r="G43" s="145">
        <v>0</v>
      </c>
      <c r="H43" s="145">
        <v>3302</v>
      </c>
      <c r="I43" s="145">
        <v>0</v>
      </c>
      <c r="J43" s="265"/>
      <c r="K43" s="145">
        <v>-836</v>
      </c>
      <c r="L43" s="48">
        <v>0</v>
      </c>
      <c r="M43" s="265"/>
      <c r="N43" s="145">
        <v>-6066</v>
      </c>
      <c r="O43" s="60">
        <v>-1.159847036328872</v>
      </c>
    </row>
    <row r="44" spans="1:15">
      <c r="A44" s="13" t="s">
        <v>28</v>
      </c>
      <c r="B44" s="14" t="s">
        <v>29</v>
      </c>
      <c r="C44" s="43">
        <v>53242</v>
      </c>
      <c r="D44" s="145">
        <v>47809</v>
      </c>
      <c r="E44" s="145">
        <v>20055</v>
      </c>
      <c r="F44" s="145">
        <v>20332</v>
      </c>
      <c r="G44" s="145">
        <v>18517</v>
      </c>
      <c r="H44" s="145">
        <v>11153</v>
      </c>
      <c r="I44" s="145">
        <v>13721</v>
      </c>
      <c r="J44" s="265"/>
      <c r="K44" s="145">
        <v>34725</v>
      </c>
      <c r="L44" s="48">
        <v>1.8753037749095425</v>
      </c>
      <c r="M44" s="265"/>
      <c r="N44" s="145">
        <v>5433</v>
      </c>
      <c r="O44" s="60">
        <v>0.11363969127151792</v>
      </c>
    </row>
    <row r="45" spans="1:15">
      <c r="A45" s="13" t="s">
        <v>30</v>
      </c>
      <c r="B45" s="14" t="s">
        <v>31</v>
      </c>
      <c r="C45" s="43">
        <v>105</v>
      </c>
      <c r="D45" s="274">
        <v>12167</v>
      </c>
      <c r="E45" s="145">
        <v>23033</v>
      </c>
      <c r="F45" s="145">
        <v>19076</v>
      </c>
      <c r="G45" s="145">
        <v>-87</v>
      </c>
      <c r="H45" s="145">
        <v>2307</v>
      </c>
      <c r="I45" s="145">
        <v>3169</v>
      </c>
      <c r="J45" s="265"/>
      <c r="K45" s="145">
        <v>192</v>
      </c>
      <c r="L45" s="48">
        <v>-2.2068965517241379</v>
      </c>
      <c r="M45" s="265"/>
      <c r="N45" s="145">
        <v>-12062</v>
      </c>
      <c r="O45" s="60">
        <v>-0.99137009944933019</v>
      </c>
    </row>
    <row r="46" spans="1:15">
      <c r="A46" s="13" t="s">
        <v>66</v>
      </c>
      <c r="B46" s="14" t="s">
        <v>33</v>
      </c>
      <c r="C46" s="43">
        <v>0</v>
      </c>
      <c r="D46" s="274">
        <v>0</v>
      </c>
      <c r="E46" s="145">
        <v>0</v>
      </c>
      <c r="F46" s="145">
        <v>0</v>
      </c>
      <c r="G46" s="145">
        <v>0</v>
      </c>
      <c r="H46" s="145">
        <v>-21</v>
      </c>
      <c r="I46" s="145">
        <v>-135</v>
      </c>
      <c r="J46" s="265"/>
      <c r="K46" s="145">
        <v>0</v>
      </c>
      <c r="L46" s="48">
        <v>0</v>
      </c>
      <c r="M46" s="265"/>
      <c r="N46" s="145">
        <v>0</v>
      </c>
      <c r="O46" s="60">
        <v>0</v>
      </c>
    </row>
    <row r="47" spans="1:15">
      <c r="A47" s="13" t="s">
        <v>34</v>
      </c>
      <c r="B47" s="14" t="s">
        <v>35</v>
      </c>
      <c r="C47" s="43">
        <v>21402</v>
      </c>
      <c r="D47" s="289">
        <v>10558</v>
      </c>
      <c r="E47" s="145">
        <v>6357</v>
      </c>
      <c r="F47" s="145">
        <v>9768</v>
      </c>
      <c r="G47" s="145">
        <v>11779</v>
      </c>
      <c r="H47" s="145">
        <v>10758</v>
      </c>
      <c r="I47" s="145">
        <v>5632</v>
      </c>
      <c r="J47" s="265"/>
      <c r="K47" s="145">
        <v>9623</v>
      </c>
      <c r="L47" s="48">
        <v>0.81696239069530519</v>
      </c>
      <c r="M47" s="265"/>
      <c r="N47" s="145">
        <v>10844</v>
      </c>
      <c r="O47" s="60">
        <v>1.0270884637241902</v>
      </c>
    </row>
    <row r="48" spans="1:15" ht="25.5">
      <c r="A48" s="13" t="s">
        <v>36</v>
      </c>
      <c r="B48" s="14" t="s">
        <v>67</v>
      </c>
      <c r="C48" s="43">
        <v>-92533</v>
      </c>
      <c r="D48" s="290">
        <v>-78680</v>
      </c>
      <c r="E48" s="145">
        <v>-54759</v>
      </c>
      <c r="F48" s="145">
        <v>-155583</v>
      </c>
      <c r="G48" s="145">
        <v>-44230</v>
      </c>
      <c r="H48" s="145">
        <v>-53377</v>
      </c>
      <c r="I48" s="145">
        <v>-57776</v>
      </c>
      <c r="J48" s="265"/>
      <c r="K48" s="145">
        <v>-48303</v>
      </c>
      <c r="L48" s="48">
        <v>1.0920868189011983</v>
      </c>
      <c r="M48" s="265"/>
      <c r="N48" s="145">
        <v>-13853</v>
      </c>
      <c r="O48" s="60">
        <v>0.17606761565836299</v>
      </c>
    </row>
    <row r="49" spans="1:15">
      <c r="A49" s="13" t="s">
        <v>38</v>
      </c>
      <c r="B49" s="14" t="s">
        <v>39</v>
      </c>
      <c r="C49" s="43">
        <v>-389392</v>
      </c>
      <c r="D49" s="289">
        <v>-372971</v>
      </c>
      <c r="E49" s="145">
        <v>-259802</v>
      </c>
      <c r="F49" s="145">
        <v>-249811</v>
      </c>
      <c r="G49" s="145">
        <v>-235847</v>
      </c>
      <c r="H49" s="145">
        <v>-220858</v>
      </c>
      <c r="I49" s="145">
        <v>-224009</v>
      </c>
      <c r="J49" s="265"/>
      <c r="K49" s="145">
        <v>-153545</v>
      </c>
      <c r="L49" s="48">
        <v>0.65103647703807976</v>
      </c>
      <c r="M49" s="265"/>
      <c r="N49" s="145">
        <v>-16421</v>
      </c>
      <c r="O49" s="60">
        <v>4.4027551739947608E-2</v>
      </c>
    </row>
    <row r="50" spans="1:15">
      <c r="A50" s="13" t="s">
        <v>68</v>
      </c>
      <c r="B50" s="14" t="s">
        <v>41</v>
      </c>
      <c r="C50" s="43">
        <v>-41722</v>
      </c>
      <c r="D50" s="289">
        <v>-35794</v>
      </c>
      <c r="E50" s="145">
        <v>-27317</v>
      </c>
      <c r="F50" s="145">
        <v>-26791</v>
      </c>
      <c r="G50" s="145">
        <v>-24369</v>
      </c>
      <c r="H50" s="145">
        <v>-25227</v>
      </c>
      <c r="I50" s="145">
        <v>-24608</v>
      </c>
      <c r="J50" s="265"/>
      <c r="K50" s="145">
        <v>-17353</v>
      </c>
      <c r="L50" s="48">
        <v>0.7120932332061225</v>
      </c>
      <c r="M50" s="265"/>
      <c r="N50" s="145">
        <v>-5928</v>
      </c>
      <c r="O50" s="60">
        <v>0.16561434877353745</v>
      </c>
    </row>
    <row r="51" spans="1:15">
      <c r="A51" s="13" t="s">
        <v>42</v>
      </c>
      <c r="B51" s="14" t="s">
        <v>43</v>
      </c>
      <c r="C51" s="42">
        <v>-18681</v>
      </c>
      <c r="D51" s="291">
        <v>-32161</v>
      </c>
      <c r="E51" s="276">
        <v>-11526</v>
      </c>
      <c r="F51" s="276">
        <v>-15290</v>
      </c>
      <c r="G51" s="276">
        <v>-11281</v>
      </c>
      <c r="H51" s="276">
        <v>-5506</v>
      </c>
      <c r="I51" s="276">
        <v>-5316</v>
      </c>
      <c r="J51" s="265"/>
      <c r="K51" s="276">
        <v>-7400</v>
      </c>
      <c r="L51" s="44">
        <v>0.65597021540643563</v>
      </c>
      <c r="M51" s="265"/>
      <c r="N51" s="276">
        <v>13480</v>
      </c>
      <c r="O51" s="175">
        <v>-0.41914119585833776</v>
      </c>
    </row>
    <row r="52" spans="1:15" s="19" customFormat="1">
      <c r="A52" s="16" t="s">
        <v>44</v>
      </c>
      <c r="B52" s="17" t="s">
        <v>45</v>
      </c>
      <c r="C52" s="269">
        <v>56229</v>
      </c>
      <c r="D52" s="269">
        <v>3940</v>
      </c>
      <c r="E52" s="269">
        <v>21589</v>
      </c>
      <c r="F52" s="269">
        <v>-46559</v>
      </c>
      <c r="G52" s="269">
        <v>90912</v>
      </c>
      <c r="H52" s="269">
        <v>80013</v>
      </c>
      <c r="I52" s="269">
        <v>53810</v>
      </c>
      <c r="J52" s="270"/>
      <c r="K52" s="269">
        <v>-34683</v>
      </c>
      <c r="L52" s="47">
        <v>-0.38150079197465681</v>
      </c>
      <c r="M52" s="270"/>
      <c r="N52" s="269">
        <v>52289</v>
      </c>
      <c r="O52" s="271">
        <v>13.271319796954314</v>
      </c>
    </row>
    <row r="53" spans="1:15">
      <c r="A53" s="13" t="s">
        <v>46</v>
      </c>
      <c r="B53" s="14" t="s">
        <v>47</v>
      </c>
      <c r="C53" s="276">
        <v>0</v>
      </c>
      <c r="D53" s="276">
        <v>0</v>
      </c>
      <c r="E53" s="276">
        <v>0</v>
      </c>
      <c r="F53" s="276">
        <v>0</v>
      </c>
      <c r="G53" s="276">
        <v>-2096</v>
      </c>
      <c r="H53" s="276">
        <v>842</v>
      </c>
      <c r="I53" s="276">
        <v>1254</v>
      </c>
      <c r="J53" s="265"/>
      <c r="K53" s="276">
        <v>2096</v>
      </c>
      <c r="L53" s="44">
        <v>-1</v>
      </c>
      <c r="M53" s="265"/>
      <c r="N53" s="276">
        <v>0</v>
      </c>
      <c r="O53" s="175">
        <v>0</v>
      </c>
    </row>
    <row r="54" spans="1:15" s="19" customFormat="1">
      <c r="A54" s="16" t="s">
        <v>48</v>
      </c>
      <c r="B54" s="17" t="s">
        <v>49</v>
      </c>
      <c r="C54" s="269">
        <v>56229</v>
      </c>
      <c r="D54" s="269">
        <v>3940</v>
      </c>
      <c r="E54" s="269">
        <v>21589</v>
      </c>
      <c r="F54" s="269">
        <v>-46559</v>
      </c>
      <c r="G54" s="269">
        <v>88816</v>
      </c>
      <c r="H54" s="269">
        <v>80855</v>
      </c>
      <c r="I54" s="269">
        <v>55064</v>
      </c>
      <c r="J54" s="270"/>
      <c r="K54" s="269">
        <v>-32587</v>
      </c>
      <c r="L54" s="47">
        <v>-0.36690461178166095</v>
      </c>
      <c r="M54" s="270"/>
      <c r="N54" s="269">
        <v>52289</v>
      </c>
      <c r="O54" s="271">
        <v>13.271319796954314</v>
      </c>
    </row>
    <row r="55" spans="1:15" ht="15" thickBot="1">
      <c r="A55" s="13" t="s">
        <v>50</v>
      </c>
      <c r="B55" s="14" t="s">
        <v>51</v>
      </c>
      <c r="C55" s="278">
        <v>-15813</v>
      </c>
      <c r="D55" s="278">
        <v>-653</v>
      </c>
      <c r="E55" s="278">
        <v>-7073</v>
      </c>
      <c r="F55" s="278">
        <v>7326</v>
      </c>
      <c r="G55" s="278">
        <v>-20050</v>
      </c>
      <c r="H55" s="278">
        <v>-16995</v>
      </c>
      <c r="I55" s="278">
        <v>-10426</v>
      </c>
      <c r="J55" s="265"/>
      <c r="K55" s="278">
        <v>4237</v>
      </c>
      <c r="L55" s="202">
        <v>-0.2113216957605985</v>
      </c>
      <c r="M55" s="265"/>
      <c r="N55" s="278">
        <v>-15160</v>
      </c>
      <c r="O55" s="180">
        <v>23.215926493108729</v>
      </c>
    </row>
    <row r="56" spans="1:15" s="19" customFormat="1" ht="15" thickTop="1">
      <c r="A56" s="16" t="s">
        <v>52</v>
      </c>
      <c r="B56" s="21" t="s">
        <v>53</v>
      </c>
      <c r="C56" s="236">
        <v>40416</v>
      </c>
      <c r="D56" s="236">
        <v>3287</v>
      </c>
      <c r="E56" s="236">
        <v>14516</v>
      </c>
      <c r="F56" s="236">
        <v>-39233</v>
      </c>
      <c r="G56" s="236">
        <v>68766</v>
      </c>
      <c r="H56" s="236">
        <v>63860</v>
      </c>
      <c r="I56" s="236">
        <v>44638</v>
      </c>
      <c r="J56" s="279"/>
      <c r="K56" s="236">
        <v>-28350</v>
      </c>
      <c r="L56" s="77">
        <v>-0.41226769042840938</v>
      </c>
      <c r="M56" s="279"/>
      <c r="N56" s="236">
        <v>37129</v>
      </c>
      <c r="O56" s="237">
        <v>11.2957103742014</v>
      </c>
    </row>
    <row r="57" spans="1:15">
      <c r="A57" s="22" t="s">
        <v>54</v>
      </c>
      <c r="B57" s="14" t="s">
        <v>55</v>
      </c>
      <c r="C57" s="145">
        <v>40416</v>
      </c>
      <c r="D57" s="145">
        <v>3287</v>
      </c>
      <c r="E57" s="145">
        <v>14516</v>
      </c>
      <c r="F57" s="145">
        <v>-39233</v>
      </c>
      <c r="G57" s="145">
        <v>68766</v>
      </c>
      <c r="H57" s="145">
        <v>63860</v>
      </c>
      <c r="I57" s="145">
        <v>44638</v>
      </c>
      <c r="J57" s="265"/>
      <c r="K57" s="145">
        <v>-28350</v>
      </c>
      <c r="L57" s="48">
        <v>-0.41226769042840938</v>
      </c>
      <c r="M57" s="265"/>
      <c r="N57" s="145">
        <v>37129</v>
      </c>
      <c r="O57" s="60">
        <v>11.2957103742014</v>
      </c>
    </row>
    <row r="58" spans="1:15" s="19" customFormat="1" ht="29.25" customHeight="1">
      <c r="A58" s="16" t="s">
        <v>495</v>
      </c>
      <c r="B58" s="17" t="s">
        <v>493</v>
      </c>
      <c r="C58" s="404">
        <v>0.48</v>
      </c>
      <c r="D58" s="404">
        <v>0.04</v>
      </c>
      <c r="E58" s="401">
        <v>0.26</v>
      </c>
      <c r="F58" s="402">
        <v>-0.69885756658269138</v>
      </c>
      <c r="G58" s="405">
        <v>1.22</v>
      </c>
      <c r="H58" s="401">
        <v>1.23</v>
      </c>
      <c r="I58" s="401">
        <v>0.87</v>
      </c>
      <c r="J58" s="401"/>
      <c r="K58" s="402">
        <v>-0.74</v>
      </c>
      <c r="L58" s="206">
        <v>-0.60655737704918034</v>
      </c>
      <c r="M58" s="406"/>
      <c r="N58" s="402">
        <v>0.44</v>
      </c>
      <c r="O58" s="403">
        <v>11</v>
      </c>
    </row>
  </sheetData>
  <mergeCells count="5">
    <mergeCell ref="K4:L4"/>
    <mergeCell ref="K32:L32"/>
    <mergeCell ref="N32:O32"/>
    <mergeCell ref="K33:L33"/>
    <mergeCell ref="N33:O3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theme="6"/>
    <pageSetUpPr fitToPage="1"/>
  </sheetPr>
  <dimension ref="A1:Q35"/>
  <sheetViews>
    <sheetView showGridLines="0" zoomScale="85" zoomScaleNormal="85" workbookViewId="0">
      <pane xSplit="2" topLeftCell="C1" activePane="topRight" state="frozen"/>
      <selection pane="topRight" activeCell="C5" sqref="C5"/>
    </sheetView>
  </sheetViews>
  <sheetFormatPr defaultColWidth="10.28515625" defaultRowHeight="14.25" outlineLevelCol="1"/>
  <cols>
    <col min="1" max="1" width="55.5703125" style="4" customWidth="1"/>
    <col min="2" max="2" width="52.5703125" style="4" customWidth="1" outlineLevel="1"/>
    <col min="3" max="3" width="10.85546875" style="4" customWidth="1"/>
    <col min="4" max="9" width="11.5703125" style="4" customWidth="1"/>
    <col min="10" max="10" width="2.42578125" style="4" customWidth="1"/>
    <col min="11" max="11" width="11.28515625" style="4" bestFit="1" customWidth="1"/>
    <col min="12" max="12" width="13.5703125" style="4" customWidth="1"/>
    <col min="13" max="13" width="2.42578125" style="4" customWidth="1"/>
    <col min="14" max="14" width="11.140625" style="4" customWidth="1"/>
    <col min="15" max="15" width="13.85546875" style="4" bestFit="1" customWidth="1"/>
    <col min="16" max="16384" width="10.28515625" style="4"/>
  </cols>
  <sheetData>
    <row r="1" spans="1:17" s="3" customFormat="1">
      <c r="A1" s="1" t="s">
        <v>0</v>
      </c>
      <c r="B1" s="1" t="s">
        <v>1</v>
      </c>
      <c r="C1" s="1"/>
      <c r="D1" s="2"/>
      <c r="E1" s="2"/>
      <c r="F1" s="2"/>
      <c r="G1" s="2"/>
      <c r="H1" s="2"/>
      <c r="I1" s="2"/>
    </row>
    <row r="2" spans="1:17">
      <c r="A2" s="28"/>
      <c r="B2" s="28"/>
      <c r="C2" s="28"/>
      <c r="D2" s="28"/>
      <c r="E2" s="28"/>
      <c r="F2" s="28"/>
      <c r="G2" s="28"/>
      <c r="H2" s="28"/>
      <c r="I2" s="28"/>
    </row>
    <row r="3" spans="1:17" ht="15">
      <c r="A3" s="29" t="s">
        <v>2</v>
      </c>
      <c r="B3" s="29" t="s">
        <v>3</v>
      </c>
      <c r="C3" s="29"/>
      <c r="D3" s="29"/>
      <c r="E3" s="29"/>
      <c r="F3" s="29"/>
      <c r="G3" s="29"/>
      <c r="H3" s="29"/>
      <c r="I3" s="29"/>
      <c r="J3" s="5"/>
      <c r="K3" s="327" t="s">
        <v>4</v>
      </c>
      <c r="L3" s="327"/>
      <c r="M3" s="5"/>
      <c r="N3" s="5"/>
      <c r="O3" s="5"/>
      <c r="Q3" s="30"/>
    </row>
    <row r="4" spans="1:17" s="33" customFormat="1" ht="27" customHeight="1">
      <c r="A4" s="31" t="s">
        <v>69</v>
      </c>
      <c r="B4" s="31" t="s">
        <v>70</v>
      </c>
      <c r="C4" s="260" t="s">
        <v>456</v>
      </c>
      <c r="D4" s="260" t="s">
        <v>7</v>
      </c>
      <c r="E4" s="260" t="s">
        <v>8</v>
      </c>
      <c r="F4" s="260" t="s">
        <v>9</v>
      </c>
      <c r="G4" s="260" t="s">
        <v>10</v>
      </c>
      <c r="H4" s="260" t="s">
        <v>11</v>
      </c>
      <c r="I4" s="292" t="s">
        <v>12</v>
      </c>
      <c r="J4" s="293"/>
      <c r="K4" s="329" t="s">
        <v>13</v>
      </c>
      <c r="L4" s="329"/>
      <c r="M4" s="32"/>
      <c r="N4" s="32"/>
      <c r="O4" s="32"/>
    </row>
    <row r="5" spans="1:17">
      <c r="A5" s="34"/>
      <c r="B5" s="27"/>
      <c r="C5" s="295"/>
      <c r="D5" s="295"/>
      <c r="E5" s="295"/>
      <c r="F5" s="295"/>
      <c r="G5" s="295"/>
      <c r="H5" s="295"/>
      <c r="I5" s="295"/>
      <c r="J5" s="295"/>
      <c r="K5" s="5"/>
      <c r="L5" s="407"/>
      <c r="M5" s="5"/>
      <c r="N5" s="5"/>
      <c r="O5" s="5"/>
    </row>
    <row r="6" spans="1:17" s="19" customFormat="1" ht="15" thickBot="1">
      <c r="A6" s="35" t="s">
        <v>71</v>
      </c>
      <c r="B6" s="36" t="s">
        <v>53</v>
      </c>
      <c r="C6" s="296">
        <v>58219</v>
      </c>
      <c r="D6" s="296">
        <v>17803</v>
      </c>
      <c r="E6" s="296">
        <v>14516</v>
      </c>
      <c r="F6" s="296">
        <v>138031</v>
      </c>
      <c r="G6" s="296">
        <v>177264</v>
      </c>
      <c r="H6" s="296">
        <v>108498</v>
      </c>
      <c r="I6" s="296">
        <v>44638</v>
      </c>
      <c r="J6" s="297"/>
      <c r="K6" s="296">
        <v>-119045</v>
      </c>
      <c r="L6" s="298">
        <v>-0.67156895929235494</v>
      </c>
      <c r="M6" s="408"/>
      <c r="N6" s="6"/>
      <c r="O6" s="4"/>
    </row>
    <row r="7" spans="1:17" s="19" customFormat="1" ht="15" thickTop="1">
      <c r="A7" s="35" t="s">
        <v>72</v>
      </c>
      <c r="B7" s="36" t="s">
        <v>73</v>
      </c>
      <c r="C7" s="297"/>
      <c r="D7" s="297"/>
      <c r="E7" s="297"/>
      <c r="F7" s="297"/>
      <c r="G7" s="297"/>
      <c r="H7" s="297"/>
      <c r="I7" s="297"/>
      <c r="J7" s="297"/>
      <c r="K7" s="297">
        <v>0</v>
      </c>
      <c r="L7" s="299">
        <v>0</v>
      </c>
      <c r="M7" s="408"/>
      <c r="N7" s="4"/>
      <c r="O7" s="4"/>
    </row>
    <row r="8" spans="1:17" s="19" customFormat="1" ht="22.5">
      <c r="A8" s="37" t="s">
        <v>74</v>
      </c>
      <c r="B8" s="38" t="s">
        <v>75</v>
      </c>
      <c r="C8" s="300">
        <v>-90093</v>
      </c>
      <c r="D8" s="301">
        <v>-117855</v>
      </c>
      <c r="E8" s="297">
        <v>-2274</v>
      </c>
      <c r="F8" s="297">
        <v>167795</v>
      </c>
      <c r="G8" s="297">
        <v>141005</v>
      </c>
      <c r="H8" s="297">
        <v>88268</v>
      </c>
      <c r="I8" s="297">
        <v>-723</v>
      </c>
      <c r="J8" s="297"/>
      <c r="K8" s="297">
        <v>-231098</v>
      </c>
      <c r="L8" s="299">
        <v>-1.6389347895464699</v>
      </c>
      <c r="M8" s="408"/>
      <c r="N8" s="4"/>
      <c r="O8" s="4"/>
    </row>
    <row r="9" spans="1:17">
      <c r="A9" s="39" t="s">
        <v>76</v>
      </c>
      <c r="B9" s="40" t="s">
        <v>77</v>
      </c>
      <c r="C9" s="302">
        <v>-111226</v>
      </c>
      <c r="D9" s="303">
        <v>-145499</v>
      </c>
      <c r="E9" s="304">
        <v>-2807</v>
      </c>
      <c r="F9" s="304">
        <v>215554</v>
      </c>
      <c r="G9" s="304">
        <v>182480</v>
      </c>
      <c r="H9" s="304">
        <v>117373</v>
      </c>
      <c r="I9" s="304">
        <v>6380</v>
      </c>
      <c r="J9" s="304"/>
      <c r="K9" s="304">
        <v>-293706</v>
      </c>
      <c r="L9" s="305">
        <v>-1.6095243314335819</v>
      </c>
      <c r="M9" s="5"/>
    </row>
    <row r="10" spans="1:17" ht="25.5">
      <c r="A10" s="39" t="s">
        <v>78</v>
      </c>
      <c r="B10" s="40" t="s">
        <v>79</v>
      </c>
      <c r="C10" s="302">
        <v>0</v>
      </c>
      <c r="D10" s="302">
        <v>0</v>
      </c>
      <c r="E10" s="304">
        <v>0</v>
      </c>
      <c r="F10" s="304">
        <v>-8400</v>
      </c>
      <c r="G10" s="304">
        <v>-8400</v>
      </c>
      <c r="H10" s="304">
        <v>-8400</v>
      </c>
      <c r="I10" s="304">
        <v>-7272</v>
      </c>
      <c r="J10" s="304"/>
      <c r="K10" s="304">
        <v>8400</v>
      </c>
      <c r="L10" s="305">
        <v>-1</v>
      </c>
      <c r="M10" s="5"/>
    </row>
    <row r="11" spans="1:17">
      <c r="A11" s="41" t="s">
        <v>80</v>
      </c>
      <c r="B11" s="14" t="s">
        <v>81</v>
      </c>
      <c r="C11" s="306">
        <v>21133</v>
      </c>
      <c r="D11" s="306">
        <v>27644</v>
      </c>
      <c r="E11" s="307">
        <v>533</v>
      </c>
      <c r="F11" s="307">
        <v>-39359</v>
      </c>
      <c r="G11" s="307">
        <v>-33075</v>
      </c>
      <c r="H11" s="307">
        <v>-20705</v>
      </c>
      <c r="I11" s="307">
        <v>169</v>
      </c>
      <c r="J11" s="308"/>
      <c r="K11" s="307">
        <v>54208</v>
      </c>
      <c r="L11" s="309">
        <v>-1.6389417989417989</v>
      </c>
    </row>
    <row r="12" spans="1:17" ht="22.5">
      <c r="A12" s="45" t="s">
        <v>82</v>
      </c>
      <c r="B12" s="38" t="s">
        <v>83</v>
      </c>
      <c r="C12" s="310">
        <v>4772</v>
      </c>
      <c r="D12" s="310">
        <v>3048</v>
      </c>
      <c r="E12" s="311">
        <v>66</v>
      </c>
      <c r="F12" s="311">
        <v>-3895</v>
      </c>
      <c r="G12" s="311">
        <v>-2711</v>
      </c>
      <c r="H12" s="311">
        <v>-2121</v>
      </c>
      <c r="I12" s="311">
        <v>-188</v>
      </c>
      <c r="J12" s="308"/>
      <c r="K12" s="311">
        <v>7483</v>
      </c>
      <c r="L12" s="312">
        <v>-2.7602360752489856</v>
      </c>
    </row>
    <row r="13" spans="1:17">
      <c r="A13" s="41" t="s">
        <v>84</v>
      </c>
      <c r="B13" s="14" t="s">
        <v>85</v>
      </c>
      <c r="C13" s="313">
        <v>5891</v>
      </c>
      <c r="D13" s="313">
        <v>3763</v>
      </c>
      <c r="E13" s="308">
        <v>81</v>
      </c>
      <c r="F13" s="308">
        <v>-4808</v>
      </c>
      <c r="G13" s="308">
        <v>-3347</v>
      </c>
      <c r="H13" s="308">
        <v>-2619</v>
      </c>
      <c r="I13" s="308">
        <v>-232</v>
      </c>
      <c r="J13" s="308"/>
      <c r="K13" s="308">
        <v>9238</v>
      </c>
      <c r="L13" s="314">
        <v>-2.7600836570062741</v>
      </c>
    </row>
    <row r="14" spans="1:17">
      <c r="A14" s="41" t="s">
        <v>80</v>
      </c>
      <c r="B14" s="14" t="s">
        <v>81</v>
      </c>
      <c r="C14" s="313">
        <v>-1119</v>
      </c>
      <c r="D14" s="313">
        <v>-715</v>
      </c>
      <c r="E14" s="308">
        <v>-15</v>
      </c>
      <c r="F14" s="308">
        <v>913</v>
      </c>
      <c r="G14" s="308">
        <v>636</v>
      </c>
      <c r="H14" s="308">
        <v>498</v>
      </c>
      <c r="I14" s="308">
        <v>44</v>
      </c>
      <c r="J14" s="308"/>
      <c r="K14" s="308">
        <v>-1755</v>
      </c>
      <c r="L14" s="314">
        <v>-2.7594339622641511</v>
      </c>
    </row>
    <row r="15" spans="1:17" s="19" customFormat="1" ht="15" thickBot="1">
      <c r="A15" s="49" t="s">
        <v>86</v>
      </c>
      <c r="B15" s="36" t="s">
        <v>87</v>
      </c>
      <c r="C15" s="296">
        <v>-85321</v>
      </c>
      <c r="D15" s="296">
        <v>-114807</v>
      </c>
      <c r="E15" s="296">
        <v>-2208</v>
      </c>
      <c r="F15" s="296">
        <v>163900</v>
      </c>
      <c r="G15" s="296">
        <v>138294</v>
      </c>
      <c r="H15" s="296">
        <v>86147</v>
      </c>
      <c r="I15" s="296">
        <v>-911</v>
      </c>
      <c r="J15" s="297"/>
      <c r="K15" s="296">
        <v>-223615</v>
      </c>
      <c r="L15" s="298">
        <v>-1.6169537362430764</v>
      </c>
      <c r="M15" s="408"/>
      <c r="N15" s="4"/>
      <c r="O15" s="4"/>
    </row>
    <row r="16" spans="1:17" s="19" customFormat="1" ht="15" thickTop="1">
      <c r="A16" s="35" t="s">
        <v>88</v>
      </c>
      <c r="B16" s="36" t="s">
        <v>89</v>
      </c>
      <c r="C16" s="315">
        <v>-27102</v>
      </c>
      <c r="D16" s="315">
        <v>-97004</v>
      </c>
      <c r="E16" s="315">
        <v>12308</v>
      </c>
      <c r="F16" s="315">
        <v>301931</v>
      </c>
      <c r="G16" s="315">
        <v>315558</v>
      </c>
      <c r="H16" s="315">
        <v>194645</v>
      </c>
      <c r="I16" s="315">
        <v>43727</v>
      </c>
      <c r="J16" s="315"/>
      <c r="K16" s="315">
        <v>-342660</v>
      </c>
      <c r="L16" s="316">
        <v>-1.0858859544045785</v>
      </c>
      <c r="M16" s="153"/>
      <c r="N16" s="3"/>
      <c r="O16" s="3"/>
    </row>
    <row r="17" spans="1:15" s="19" customFormat="1">
      <c r="A17" s="39" t="s">
        <v>90</v>
      </c>
      <c r="B17" s="50" t="s">
        <v>91</v>
      </c>
      <c r="C17" s="304">
        <v>-27102</v>
      </c>
      <c r="D17" s="304">
        <v>-97004</v>
      </c>
      <c r="E17" s="304">
        <v>12308</v>
      </c>
      <c r="F17" s="304">
        <v>301931</v>
      </c>
      <c r="G17" s="304">
        <v>315558</v>
      </c>
      <c r="H17" s="304">
        <v>194645</v>
      </c>
      <c r="I17" s="304">
        <v>43727</v>
      </c>
      <c r="J17" s="297"/>
      <c r="K17" s="304">
        <v>-342660</v>
      </c>
      <c r="L17" s="305">
        <v>-1.0858859544045785</v>
      </c>
      <c r="M17" s="408"/>
      <c r="N17" s="4"/>
      <c r="O17" s="4"/>
    </row>
    <row r="18" spans="1:15">
      <c r="A18" s="51"/>
      <c r="B18" s="34"/>
      <c r="C18" s="317"/>
      <c r="D18" s="318"/>
      <c r="E18" s="317"/>
      <c r="F18" s="318"/>
      <c r="G18" s="317"/>
      <c r="H18" s="317"/>
      <c r="I18" s="317"/>
      <c r="J18" s="295"/>
      <c r="K18" s="5"/>
      <c r="L18" s="5"/>
      <c r="M18" s="5"/>
      <c r="N18" s="5"/>
      <c r="O18" s="5"/>
    </row>
    <row r="19" spans="1:15">
      <c r="A19" s="51"/>
      <c r="B19" s="51"/>
      <c r="C19" s="319"/>
      <c r="D19" s="319"/>
      <c r="E19" s="319"/>
      <c r="F19" s="319"/>
      <c r="G19" s="319"/>
      <c r="H19" s="319"/>
      <c r="I19" s="319"/>
      <c r="J19" s="295"/>
      <c r="K19" s="5"/>
      <c r="L19" s="5"/>
      <c r="M19" s="5"/>
      <c r="N19" s="5"/>
      <c r="O19" s="5"/>
    </row>
    <row r="20" spans="1:15" ht="15">
      <c r="A20" s="29" t="s">
        <v>56</v>
      </c>
      <c r="B20" s="29" t="s">
        <v>57</v>
      </c>
      <c r="C20" s="295"/>
      <c r="D20" s="295"/>
      <c r="E20" s="295"/>
      <c r="F20" s="295"/>
      <c r="G20" s="295"/>
      <c r="H20" s="295"/>
      <c r="I20" s="295"/>
      <c r="J20" s="295"/>
      <c r="K20" s="327" t="s">
        <v>4</v>
      </c>
      <c r="L20" s="327"/>
      <c r="M20" s="19"/>
      <c r="N20" s="327" t="s">
        <v>58</v>
      </c>
      <c r="O20" s="327"/>
    </row>
    <row r="21" spans="1:15" s="33" customFormat="1" ht="27" customHeight="1">
      <c r="A21" s="56" t="s">
        <v>69</v>
      </c>
      <c r="B21" s="56" t="s">
        <v>70</v>
      </c>
      <c r="C21" s="260" t="s">
        <v>457</v>
      </c>
      <c r="D21" s="260" t="s">
        <v>59</v>
      </c>
      <c r="E21" s="260" t="s">
        <v>60</v>
      </c>
      <c r="F21" s="260" t="s">
        <v>61</v>
      </c>
      <c r="G21" s="260" t="s">
        <v>62</v>
      </c>
      <c r="H21" s="260" t="s">
        <v>63</v>
      </c>
      <c r="I21" s="260" t="s">
        <v>64</v>
      </c>
      <c r="J21" s="294"/>
      <c r="K21" s="328" t="s">
        <v>13</v>
      </c>
      <c r="L21" s="330"/>
      <c r="N21" s="328" t="s">
        <v>65</v>
      </c>
      <c r="O21" s="330"/>
    </row>
    <row r="22" spans="1:15">
      <c r="A22" s="34"/>
      <c r="B22" s="27"/>
      <c r="C22" s="295"/>
      <c r="D22" s="295"/>
      <c r="E22" s="295"/>
      <c r="F22" s="295"/>
      <c r="G22" s="295"/>
      <c r="H22" s="295"/>
      <c r="I22" s="295"/>
      <c r="J22" s="295"/>
      <c r="K22" s="5"/>
      <c r="L22" s="407"/>
      <c r="M22" s="5"/>
      <c r="N22" s="5"/>
      <c r="O22" s="407"/>
    </row>
    <row r="23" spans="1:15" s="19" customFormat="1" ht="15" thickBot="1">
      <c r="A23" s="35" t="s">
        <v>71</v>
      </c>
      <c r="B23" s="36" t="s">
        <v>53</v>
      </c>
      <c r="C23" s="320">
        <v>40416</v>
      </c>
      <c r="D23" s="296">
        <f>+D6-E6</f>
        <v>3287</v>
      </c>
      <c r="E23" s="296">
        <f>+E6</f>
        <v>14516</v>
      </c>
      <c r="F23" s="296">
        <f>+F6-G6</f>
        <v>-39233</v>
      </c>
      <c r="G23" s="296">
        <f>+G6-H6</f>
        <v>68766</v>
      </c>
      <c r="H23" s="296">
        <f>+H6-I6</f>
        <v>63860</v>
      </c>
      <c r="I23" s="296">
        <f>+I6</f>
        <v>44638</v>
      </c>
      <c r="J23" s="297"/>
      <c r="K23" s="296">
        <v>-28350</v>
      </c>
      <c r="L23" s="298">
        <v>-0.41226769042840938</v>
      </c>
      <c r="M23" s="409"/>
      <c r="N23" s="296">
        <v>37129</v>
      </c>
      <c r="O23" s="298">
        <v>11.2957103742014</v>
      </c>
    </row>
    <row r="24" spans="1:15" ht="15" thickTop="1">
      <c r="A24" s="35" t="s">
        <v>72</v>
      </c>
      <c r="B24" s="36" t="s">
        <v>73</v>
      </c>
      <c r="C24" s="321"/>
      <c r="D24" s="297"/>
      <c r="E24" s="297"/>
      <c r="F24" s="297"/>
      <c r="G24" s="297"/>
      <c r="H24" s="297"/>
      <c r="I24" s="297"/>
      <c r="J24" s="297"/>
      <c r="K24" s="297">
        <v>0</v>
      </c>
      <c r="L24" s="299">
        <v>0</v>
      </c>
      <c r="M24" s="410"/>
      <c r="N24" s="297">
        <v>0</v>
      </c>
      <c r="O24" s="299">
        <v>0</v>
      </c>
    </row>
    <row r="25" spans="1:15" s="19" customFormat="1" ht="22.5">
      <c r="A25" s="37" t="s">
        <v>74</v>
      </c>
      <c r="B25" s="38" t="s">
        <v>75</v>
      </c>
      <c r="C25" s="321">
        <v>27763</v>
      </c>
      <c r="D25" s="321">
        <f t="shared" ref="D25:H33" si="0">+D8-E8</f>
        <v>-115581</v>
      </c>
      <c r="E25" s="297">
        <f t="shared" ref="E25:E34" si="1">+E8</f>
        <v>-2274</v>
      </c>
      <c r="F25" s="297">
        <f t="shared" si="0"/>
        <v>26790</v>
      </c>
      <c r="G25" s="297">
        <f t="shared" si="0"/>
        <v>52737</v>
      </c>
      <c r="H25" s="297">
        <f t="shared" si="0"/>
        <v>88991</v>
      </c>
      <c r="I25" s="297">
        <f t="shared" ref="I25:I34" si="2">+I8</f>
        <v>-723</v>
      </c>
      <c r="J25" s="297"/>
      <c r="K25" s="297">
        <v>-24974</v>
      </c>
      <c r="L25" s="299">
        <v>-0.47355746439880919</v>
      </c>
      <c r="M25" s="410"/>
      <c r="N25" s="297">
        <v>143345</v>
      </c>
      <c r="O25" s="299">
        <v>-1.2402017615199599</v>
      </c>
    </row>
    <row r="26" spans="1:15">
      <c r="A26" s="39" t="s">
        <v>76</v>
      </c>
      <c r="B26" s="40" t="s">
        <v>77</v>
      </c>
      <c r="C26" s="322">
        <v>34274</v>
      </c>
      <c r="D26" s="322">
        <f t="shared" si="0"/>
        <v>-142692</v>
      </c>
      <c r="E26" s="304">
        <f t="shared" si="1"/>
        <v>-2807</v>
      </c>
      <c r="F26" s="304">
        <f t="shared" si="0"/>
        <v>33074</v>
      </c>
      <c r="G26" s="304">
        <f t="shared" si="0"/>
        <v>65107</v>
      </c>
      <c r="H26" s="304">
        <f t="shared" si="0"/>
        <v>110993</v>
      </c>
      <c r="I26" s="304">
        <f t="shared" si="2"/>
        <v>6380</v>
      </c>
      <c r="J26" s="304"/>
      <c r="K26" s="304">
        <v>-30833</v>
      </c>
      <c r="L26" s="305">
        <v>-0.47357427004776753</v>
      </c>
      <c r="M26" s="410"/>
      <c r="N26" s="304">
        <v>176967</v>
      </c>
      <c r="O26" s="305">
        <v>-1.2401939828863364</v>
      </c>
    </row>
    <row r="27" spans="1:15" ht="25.5">
      <c r="A27" s="39" t="s">
        <v>78</v>
      </c>
      <c r="B27" s="112" t="s">
        <v>79</v>
      </c>
      <c r="C27" s="322">
        <v>0</v>
      </c>
      <c r="D27" s="304">
        <f t="shared" si="0"/>
        <v>0</v>
      </c>
      <c r="E27" s="304">
        <f t="shared" si="1"/>
        <v>0</v>
      </c>
      <c r="F27" s="304">
        <f t="shared" si="0"/>
        <v>0</v>
      </c>
      <c r="G27" s="304">
        <f t="shared" si="0"/>
        <v>0</v>
      </c>
      <c r="H27" s="304">
        <f t="shared" si="0"/>
        <v>-1128</v>
      </c>
      <c r="I27" s="304">
        <f t="shared" si="2"/>
        <v>-7272</v>
      </c>
      <c r="J27" s="304"/>
      <c r="K27" s="304">
        <v>0</v>
      </c>
      <c r="L27" s="305">
        <v>0</v>
      </c>
      <c r="M27" s="410"/>
      <c r="N27" s="304">
        <v>0</v>
      </c>
      <c r="O27" s="305">
        <v>0</v>
      </c>
    </row>
    <row r="28" spans="1:15" s="53" customFormat="1">
      <c r="A28" s="41" t="s">
        <v>80</v>
      </c>
      <c r="B28" s="14" t="s">
        <v>81</v>
      </c>
      <c r="C28" s="307">
        <v>-6511</v>
      </c>
      <c r="D28" s="307">
        <f t="shared" si="0"/>
        <v>27111</v>
      </c>
      <c r="E28" s="307">
        <f t="shared" si="1"/>
        <v>533</v>
      </c>
      <c r="F28" s="307">
        <f t="shared" si="0"/>
        <v>-6284</v>
      </c>
      <c r="G28" s="307">
        <f t="shared" si="0"/>
        <v>-12370</v>
      </c>
      <c r="H28" s="307">
        <f t="shared" si="0"/>
        <v>-20874</v>
      </c>
      <c r="I28" s="307">
        <f t="shared" si="2"/>
        <v>169</v>
      </c>
      <c r="J28" s="308"/>
      <c r="K28" s="307">
        <v>5859</v>
      </c>
      <c r="L28" s="309">
        <v>-0.4736459175424414</v>
      </c>
      <c r="M28" s="52"/>
      <c r="N28" s="307">
        <v>-33622</v>
      </c>
      <c r="O28" s="309">
        <v>-1.2401608203312309</v>
      </c>
    </row>
    <row r="29" spans="1:15" s="20" customFormat="1" ht="22.5">
      <c r="A29" s="45" t="s">
        <v>82</v>
      </c>
      <c r="B29" s="38" t="s">
        <v>83</v>
      </c>
      <c r="C29" s="321">
        <v>1725</v>
      </c>
      <c r="D29" s="321">
        <f t="shared" si="0"/>
        <v>2982</v>
      </c>
      <c r="E29" s="311">
        <f t="shared" si="1"/>
        <v>66</v>
      </c>
      <c r="F29" s="311">
        <f t="shared" si="0"/>
        <v>-1184</v>
      </c>
      <c r="G29" s="311">
        <f t="shared" si="0"/>
        <v>-590</v>
      </c>
      <c r="H29" s="311">
        <f t="shared" si="0"/>
        <v>-1933</v>
      </c>
      <c r="I29" s="311">
        <f t="shared" si="2"/>
        <v>-188</v>
      </c>
      <c r="J29" s="311"/>
      <c r="K29" s="311">
        <v>2315</v>
      </c>
      <c r="L29" s="312">
        <v>-3.9237288135593222</v>
      </c>
      <c r="M29" s="411"/>
      <c r="N29" s="311">
        <v>-1256.4499999999998</v>
      </c>
      <c r="O29" s="312">
        <v>-0.42142246222475638</v>
      </c>
    </row>
    <row r="30" spans="1:15" s="53" customFormat="1">
      <c r="A30" s="41" t="s">
        <v>84</v>
      </c>
      <c r="B30" s="14" t="s">
        <v>85</v>
      </c>
      <c r="C30" s="322">
        <v>2129</v>
      </c>
      <c r="D30" s="308">
        <f t="shared" si="0"/>
        <v>3682</v>
      </c>
      <c r="E30" s="308">
        <f t="shared" si="1"/>
        <v>81</v>
      </c>
      <c r="F30" s="308">
        <f t="shared" si="0"/>
        <v>-1461</v>
      </c>
      <c r="G30" s="308">
        <f t="shared" si="0"/>
        <v>-728</v>
      </c>
      <c r="H30" s="308">
        <f t="shared" si="0"/>
        <v>-2387</v>
      </c>
      <c r="I30" s="308">
        <f t="shared" si="2"/>
        <v>-232</v>
      </c>
      <c r="J30" s="308"/>
      <c r="K30" s="308">
        <v>2857</v>
      </c>
      <c r="L30" s="314">
        <v>-3.9244505494505493</v>
      </c>
      <c r="M30" s="52"/>
      <c r="N30" s="308">
        <v>-1552.4499999999998</v>
      </c>
      <c r="O30" s="314">
        <v>-0.42169525594534757</v>
      </c>
    </row>
    <row r="31" spans="1:15" s="53" customFormat="1">
      <c r="A31" s="41" t="s">
        <v>80</v>
      </c>
      <c r="B31" s="14" t="s">
        <v>81</v>
      </c>
      <c r="C31" s="322">
        <v>-404</v>
      </c>
      <c r="D31" s="308">
        <f t="shared" si="0"/>
        <v>-700</v>
      </c>
      <c r="E31" s="308">
        <f t="shared" si="1"/>
        <v>-15</v>
      </c>
      <c r="F31" s="308">
        <f t="shared" si="0"/>
        <v>277</v>
      </c>
      <c r="G31" s="308">
        <f t="shared" si="0"/>
        <v>138</v>
      </c>
      <c r="H31" s="308">
        <f t="shared" si="0"/>
        <v>454</v>
      </c>
      <c r="I31" s="308">
        <f t="shared" si="2"/>
        <v>44</v>
      </c>
      <c r="J31" s="308"/>
      <c r="K31" s="308">
        <v>-542</v>
      </c>
      <c r="L31" s="314">
        <v>-3.9275362318840581</v>
      </c>
      <c r="M31" s="52"/>
      <c r="N31" s="308">
        <v>296</v>
      </c>
      <c r="O31" s="314">
        <v>-0.42285714285714288</v>
      </c>
    </row>
    <row r="32" spans="1:15" s="19" customFormat="1" ht="15" thickBot="1">
      <c r="A32" s="35" t="s">
        <v>86</v>
      </c>
      <c r="B32" s="36" t="s">
        <v>87</v>
      </c>
      <c r="C32" s="320">
        <v>29488</v>
      </c>
      <c r="D32" s="296">
        <f t="shared" si="0"/>
        <v>-112599</v>
      </c>
      <c r="E32" s="296">
        <f t="shared" si="1"/>
        <v>-2208</v>
      </c>
      <c r="F32" s="296">
        <f t="shared" si="0"/>
        <v>25606</v>
      </c>
      <c r="G32" s="296">
        <f t="shared" si="0"/>
        <v>52147</v>
      </c>
      <c r="H32" s="296">
        <f t="shared" si="0"/>
        <v>87058</v>
      </c>
      <c r="I32" s="296">
        <f t="shared" si="2"/>
        <v>-911</v>
      </c>
      <c r="J32" s="297"/>
      <c r="K32" s="296">
        <v>-22659</v>
      </c>
      <c r="L32" s="298">
        <v>-0.43452164074635163</v>
      </c>
      <c r="M32" s="409"/>
      <c r="N32" s="296">
        <v>142088.54999999999</v>
      </c>
      <c r="O32" s="298">
        <v>-1.2618814916978647</v>
      </c>
    </row>
    <row r="33" spans="1:15" s="19" customFormat="1" ht="15" thickTop="1">
      <c r="A33" s="35" t="s">
        <v>88</v>
      </c>
      <c r="B33" s="36" t="s">
        <v>89</v>
      </c>
      <c r="C33" s="315">
        <v>69904</v>
      </c>
      <c r="D33" s="315">
        <f t="shared" si="0"/>
        <v>-109312</v>
      </c>
      <c r="E33" s="315">
        <f t="shared" si="1"/>
        <v>12308</v>
      </c>
      <c r="F33" s="315">
        <f t="shared" si="0"/>
        <v>-13627</v>
      </c>
      <c r="G33" s="315">
        <f t="shared" si="0"/>
        <v>120913</v>
      </c>
      <c r="H33" s="315">
        <f t="shared" si="0"/>
        <v>150918</v>
      </c>
      <c r="I33" s="315">
        <f t="shared" si="2"/>
        <v>43727</v>
      </c>
      <c r="J33" s="315"/>
      <c r="K33" s="315">
        <v>-51009</v>
      </c>
      <c r="L33" s="316">
        <v>-0.42186530811409856</v>
      </c>
      <c r="M33" s="412"/>
      <c r="N33" s="315">
        <v>179217.55</v>
      </c>
      <c r="O33" s="316">
        <v>-1.6394815647282517</v>
      </c>
    </row>
    <row r="34" spans="1:15" s="19" customFormat="1">
      <c r="A34" s="39" t="s">
        <v>90</v>
      </c>
      <c r="B34" s="50" t="s">
        <v>91</v>
      </c>
      <c r="C34" s="304">
        <v>69904</v>
      </c>
      <c r="D34" s="304">
        <f>+D17-E17</f>
        <v>-109312</v>
      </c>
      <c r="E34" s="304">
        <f t="shared" si="1"/>
        <v>12308</v>
      </c>
      <c r="F34" s="304">
        <f>+F17-G17</f>
        <v>-13627</v>
      </c>
      <c r="G34" s="304">
        <f>+G17-H17</f>
        <v>120913</v>
      </c>
      <c r="H34" s="304">
        <f>+H17-I17</f>
        <v>150918</v>
      </c>
      <c r="I34" s="304">
        <f t="shared" si="2"/>
        <v>43727</v>
      </c>
      <c r="J34" s="297"/>
      <c r="K34" s="304">
        <v>-51009</v>
      </c>
      <c r="L34" s="305">
        <v>-0.42186530811409856</v>
      </c>
      <c r="M34" s="409"/>
      <c r="N34" s="304">
        <v>179217.55</v>
      </c>
      <c r="O34" s="305">
        <v>-1.6394815647282517</v>
      </c>
    </row>
    <row r="35" spans="1:15">
      <c r="B35" s="15"/>
      <c r="C35" s="15"/>
      <c r="D35" s="15"/>
      <c r="E35" s="15"/>
      <c r="F35" s="15"/>
      <c r="G35" s="15"/>
      <c r="H35" s="15"/>
      <c r="I35" s="15"/>
    </row>
  </sheetData>
  <mergeCells count="6">
    <mergeCell ref="K3:L3"/>
    <mergeCell ref="K4:L4"/>
    <mergeCell ref="K20:L20"/>
    <mergeCell ref="N20:O20"/>
    <mergeCell ref="K21:L21"/>
    <mergeCell ref="N21:O21"/>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3" orientation="landscape" r:id="rId1"/>
  <ignoredErrors>
    <ignoredError sqref="E23:E3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theme="6"/>
    <pageSetUpPr fitToPage="1"/>
  </sheetPr>
  <dimension ref="A1:R62"/>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41.85546875" style="4" customWidth="1"/>
    <col min="2" max="2" width="43.140625" style="4" customWidth="1" outlineLevel="1"/>
    <col min="3" max="3" width="12.7109375" style="4" customWidth="1"/>
    <col min="4" max="4" width="12.5703125" style="4" customWidth="1"/>
    <col min="5" max="9" width="12.7109375" style="4" customWidth="1"/>
    <col min="10" max="10" width="2.28515625" style="4" customWidth="1"/>
    <col min="11" max="12" width="12.7109375" style="4" customWidth="1"/>
    <col min="13" max="13" width="2.42578125" style="4" customWidth="1"/>
    <col min="14" max="15" width="12.7109375" style="4" customWidth="1"/>
    <col min="16" max="16384" width="10.28515625" style="4"/>
  </cols>
  <sheetData>
    <row r="1" spans="1:16" s="3" customFormat="1">
      <c r="A1" s="1" t="s">
        <v>0</v>
      </c>
      <c r="B1" s="1" t="s">
        <v>1</v>
      </c>
      <c r="C1" s="1"/>
      <c r="D1" s="2"/>
      <c r="E1" s="2"/>
      <c r="F1" s="2"/>
      <c r="G1" s="2"/>
      <c r="H1" s="2"/>
      <c r="I1" s="2"/>
    </row>
    <row r="2" spans="1:16">
      <c r="A2" s="28"/>
      <c r="B2" s="28"/>
      <c r="C2" s="28"/>
      <c r="D2" s="28"/>
      <c r="E2" s="28"/>
      <c r="F2" s="54"/>
      <c r="G2" s="28"/>
      <c r="H2" s="28"/>
      <c r="I2" s="28"/>
    </row>
    <row r="3" spans="1:16" ht="15">
      <c r="A3" s="29" t="s">
        <v>2</v>
      </c>
      <c r="B3" s="29" t="s">
        <v>3</v>
      </c>
      <c r="C3" s="29"/>
      <c r="D3" s="29"/>
      <c r="E3" s="55"/>
      <c r="F3" s="55"/>
      <c r="G3" s="55"/>
      <c r="H3" s="29"/>
      <c r="I3" s="55"/>
      <c r="J3" s="5"/>
      <c r="K3" s="327" t="s">
        <v>4</v>
      </c>
      <c r="L3" s="327"/>
      <c r="P3" s="30"/>
    </row>
    <row r="4" spans="1:16" ht="27" customHeight="1">
      <c r="A4" s="56" t="s">
        <v>92</v>
      </c>
      <c r="B4" s="56" t="s">
        <v>93</v>
      </c>
      <c r="C4" s="10" t="s">
        <v>456</v>
      </c>
      <c r="D4" s="10" t="s">
        <v>7</v>
      </c>
      <c r="E4" s="10" t="s">
        <v>8</v>
      </c>
      <c r="F4" s="10" t="s">
        <v>9</v>
      </c>
      <c r="G4" s="10" t="s">
        <v>10</v>
      </c>
      <c r="H4" s="10" t="s">
        <v>11</v>
      </c>
      <c r="I4" s="10" t="s">
        <v>12</v>
      </c>
      <c r="J4" s="5"/>
      <c r="K4" s="328" t="s">
        <v>13</v>
      </c>
      <c r="L4" s="329"/>
    </row>
    <row r="5" spans="1:16" s="59" customFormat="1" ht="13.5" customHeight="1">
      <c r="A5" s="57" t="s">
        <v>14</v>
      </c>
      <c r="B5" s="58" t="s">
        <v>15</v>
      </c>
      <c r="C5" s="43"/>
      <c r="D5" s="43"/>
      <c r="E5" s="43"/>
      <c r="F5" s="43"/>
      <c r="G5" s="43"/>
      <c r="H5" s="43"/>
      <c r="I5" s="43"/>
      <c r="K5" s="43"/>
      <c r="L5" s="60"/>
    </row>
    <row r="6" spans="1:16" s="59" customFormat="1" ht="15">
      <c r="A6" s="41" t="s">
        <v>94</v>
      </c>
      <c r="B6" s="14" t="s">
        <v>95</v>
      </c>
      <c r="C6" s="43">
        <v>17705</v>
      </c>
      <c r="D6" s="43">
        <v>11178</v>
      </c>
      <c r="E6" s="43">
        <v>5521</v>
      </c>
      <c r="F6" s="43">
        <v>28790</v>
      </c>
      <c r="G6" s="43">
        <v>22233</v>
      </c>
      <c r="H6" s="43">
        <v>14132</v>
      </c>
      <c r="I6" s="43">
        <v>6705</v>
      </c>
      <c r="J6" s="61"/>
      <c r="K6" s="43">
        <v>-4528</v>
      </c>
      <c r="L6" s="48">
        <v>-0.20366122430621147</v>
      </c>
      <c r="N6"/>
      <c r="O6"/>
    </row>
    <row r="7" spans="1:16" s="59" customFormat="1" ht="25.5">
      <c r="A7" s="41" t="s">
        <v>96</v>
      </c>
      <c r="B7" s="14" t="s">
        <v>97</v>
      </c>
      <c r="C7" s="43">
        <v>236837</v>
      </c>
      <c r="D7" s="43">
        <v>146669</v>
      </c>
      <c r="E7" s="43">
        <v>66758</v>
      </c>
      <c r="F7" s="43">
        <v>285181</v>
      </c>
      <c r="G7" s="43">
        <v>210496</v>
      </c>
      <c r="H7" s="43">
        <v>134124</v>
      </c>
      <c r="I7" s="43">
        <v>64420</v>
      </c>
      <c r="J7" s="61"/>
      <c r="K7" s="43">
        <v>26341</v>
      </c>
      <c r="L7" s="48">
        <v>0.1251377698388568</v>
      </c>
      <c r="N7"/>
      <c r="O7"/>
    </row>
    <row r="8" spans="1:16" s="59" customFormat="1" ht="15">
      <c r="A8" s="41" t="s">
        <v>98</v>
      </c>
      <c r="B8" s="14" t="s">
        <v>99</v>
      </c>
      <c r="C8" s="62">
        <v>1047899</v>
      </c>
      <c r="D8" s="62">
        <v>630483</v>
      </c>
      <c r="E8" s="62">
        <v>272080</v>
      </c>
      <c r="F8" s="62">
        <v>1195057</v>
      </c>
      <c r="G8" s="62">
        <v>889521</v>
      </c>
      <c r="H8" s="62">
        <v>572064</v>
      </c>
      <c r="I8" s="62">
        <v>280534</v>
      </c>
      <c r="J8" s="61"/>
      <c r="K8" s="62">
        <v>158378</v>
      </c>
      <c r="L8" s="63">
        <v>0.17804863516431876</v>
      </c>
      <c r="N8"/>
      <c r="O8"/>
    </row>
    <row r="9" spans="1:16" s="59" customFormat="1" ht="15">
      <c r="A9" s="64" t="s">
        <v>100</v>
      </c>
      <c r="B9" s="65" t="s">
        <v>101</v>
      </c>
      <c r="C9" s="43">
        <v>285540</v>
      </c>
      <c r="D9" s="43">
        <v>171142</v>
      </c>
      <c r="E9" s="43">
        <v>72575</v>
      </c>
      <c r="F9" s="43">
        <v>333563</v>
      </c>
      <c r="G9" s="43">
        <v>246836</v>
      </c>
      <c r="H9" s="43">
        <v>155107</v>
      </c>
      <c r="I9" s="43">
        <v>77535</v>
      </c>
      <c r="J9" s="61"/>
      <c r="K9" s="43">
        <v>38704</v>
      </c>
      <c r="L9" s="48">
        <v>0.15680046670663922</v>
      </c>
      <c r="N9"/>
      <c r="O9"/>
    </row>
    <row r="10" spans="1:16" s="59" customFormat="1" ht="15">
      <c r="A10" s="64" t="s">
        <v>102</v>
      </c>
      <c r="B10" s="65" t="s">
        <v>103</v>
      </c>
      <c r="C10" s="43">
        <v>729619</v>
      </c>
      <c r="D10" s="43">
        <v>443760</v>
      </c>
      <c r="E10" s="43">
        <v>197529</v>
      </c>
      <c r="F10" s="43">
        <v>849232</v>
      </c>
      <c r="G10" s="43">
        <v>632989</v>
      </c>
      <c r="H10" s="43">
        <v>410414</v>
      </c>
      <c r="I10" s="43">
        <v>199683</v>
      </c>
      <c r="J10" s="61"/>
      <c r="K10" s="43">
        <v>96630</v>
      </c>
      <c r="L10" s="48">
        <v>0.15265668123774662</v>
      </c>
      <c r="N10"/>
      <c r="O10"/>
    </row>
    <row r="11" spans="1:16" s="59" customFormat="1" ht="15">
      <c r="A11" s="64" t="s">
        <v>104</v>
      </c>
      <c r="B11" s="65" t="s">
        <v>105</v>
      </c>
      <c r="C11" s="43">
        <v>4461</v>
      </c>
      <c r="D11" s="43">
        <v>3094</v>
      </c>
      <c r="E11" s="43">
        <v>1636</v>
      </c>
      <c r="F11" s="43">
        <v>8350</v>
      </c>
      <c r="G11" s="43">
        <v>6496</v>
      </c>
      <c r="H11" s="43">
        <v>4371</v>
      </c>
      <c r="I11" s="43">
        <v>2204</v>
      </c>
      <c r="J11" s="61"/>
      <c r="K11" s="43">
        <v>-2035</v>
      </c>
      <c r="L11" s="48">
        <v>-0.31326970443349755</v>
      </c>
      <c r="N11"/>
      <c r="O11"/>
    </row>
    <row r="12" spans="1:16" s="59" customFormat="1" ht="15">
      <c r="A12" s="64" t="s">
        <v>106</v>
      </c>
      <c r="B12" s="65" t="s">
        <v>107</v>
      </c>
      <c r="C12" s="43">
        <v>28279</v>
      </c>
      <c r="D12" s="43">
        <v>12487</v>
      </c>
      <c r="E12" s="43">
        <v>340</v>
      </c>
      <c r="F12" s="43">
        <v>3912</v>
      </c>
      <c r="G12" s="43">
        <v>3200</v>
      </c>
      <c r="H12" s="43">
        <v>2172</v>
      </c>
      <c r="I12" s="43">
        <v>1112</v>
      </c>
      <c r="J12" s="61"/>
      <c r="K12" s="43">
        <v>25079</v>
      </c>
      <c r="L12" s="48">
        <v>7.8371874999999998</v>
      </c>
      <c r="N12"/>
      <c r="O12"/>
    </row>
    <row r="13" spans="1:16" s="59" customFormat="1" ht="15">
      <c r="A13" s="39" t="s">
        <v>108</v>
      </c>
      <c r="B13" s="14" t="s">
        <v>109</v>
      </c>
      <c r="C13" s="43">
        <v>979</v>
      </c>
      <c r="D13" s="43">
        <v>396</v>
      </c>
      <c r="E13" s="43">
        <v>0</v>
      </c>
      <c r="F13" s="43">
        <v>9024</v>
      </c>
      <c r="G13" s="43">
        <v>9024</v>
      </c>
      <c r="H13" s="43">
        <v>9024</v>
      </c>
      <c r="I13" s="43">
        <v>7810</v>
      </c>
      <c r="J13" s="61"/>
      <c r="K13" s="43">
        <v>-8045</v>
      </c>
      <c r="L13" s="48">
        <v>-0.89151152482269502</v>
      </c>
      <c r="N13"/>
      <c r="O13"/>
    </row>
    <row r="14" spans="1:16" s="59" customFormat="1" ht="25.5">
      <c r="A14" s="41" t="s">
        <v>110</v>
      </c>
      <c r="B14" s="14" t="s">
        <v>111</v>
      </c>
      <c r="C14" s="43">
        <v>7559</v>
      </c>
      <c r="D14" s="43">
        <v>7559</v>
      </c>
      <c r="E14" s="43">
        <v>6120</v>
      </c>
      <c r="F14" s="43">
        <v>55797</v>
      </c>
      <c r="G14" s="43">
        <v>42851</v>
      </c>
      <c r="H14" s="43">
        <v>23533</v>
      </c>
      <c r="I14" s="43">
        <v>11826</v>
      </c>
      <c r="J14" s="61"/>
      <c r="K14" s="43">
        <v>-35292</v>
      </c>
      <c r="L14" s="48">
        <v>-0.82359804905369771</v>
      </c>
      <c r="N14" s="66"/>
      <c r="O14" s="66"/>
    </row>
    <row r="15" spans="1:16" s="59" customFormat="1" ht="15">
      <c r="A15" s="41" t="s">
        <v>112</v>
      </c>
      <c r="B15" s="14" t="s">
        <v>113</v>
      </c>
      <c r="C15" s="62">
        <v>155724</v>
      </c>
      <c r="D15" s="62">
        <v>105296</v>
      </c>
      <c r="E15" s="62">
        <v>52138</v>
      </c>
      <c r="F15" s="62">
        <v>221248</v>
      </c>
      <c r="G15" s="62">
        <v>166488</v>
      </c>
      <c r="H15" s="62">
        <v>111299</v>
      </c>
      <c r="I15" s="62">
        <v>54545</v>
      </c>
      <c r="J15" s="61"/>
      <c r="K15" s="62">
        <v>-10764</v>
      </c>
      <c r="L15" s="63">
        <v>-6.4653308346547506E-2</v>
      </c>
      <c r="N15"/>
      <c r="O15"/>
    </row>
    <row r="16" spans="1:16" s="59" customFormat="1" ht="15">
      <c r="A16" s="64" t="s">
        <v>114</v>
      </c>
      <c r="B16" s="65" t="s">
        <v>115</v>
      </c>
      <c r="C16" s="43">
        <v>1956</v>
      </c>
      <c r="D16" s="43">
        <v>1956</v>
      </c>
      <c r="E16" s="43">
        <v>1271</v>
      </c>
      <c r="F16" s="43">
        <v>10716</v>
      </c>
      <c r="G16" s="43">
        <v>9679</v>
      </c>
      <c r="H16" s="43">
        <v>7826</v>
      </c>
      <c r="I16" s="43">
        <v>6398</v>
      </c>
      <c r="J16" s="61"/>
      <c r="K16" s="43">
        <v>-7723</v>
      </c>
      <c r="L16" s="48">
        <v>-0.79791300754210148</v>
      </c>
      <c r="N16"/>
      <c r="O16"/>
    </row>
    <row r="17" spans="1:15" s="59" customFormat="1" ht="15">
      <c r="A17" s="64" t="s">
        <v>116</v>
      </c>
      <c r="B17" s="65" t="s">
        <v>117</v>
      </c>
      <c r="C17" s="42">
        <v>153768</v>
      </c>
      <c r="D17" s="42">
        <v>103340</v>
      </c>
      <c r="E17" s="42">
        <v>50867</v>
      </c>
      <c r="F17" s="42">
        <v>210532</v>
      </c>
      <c r="G17" s="42">
        <v>156809</v>
      </c>
      <c r="H17" s="42">
        <v>103473</v>
      </c>
      <c r="I17" s="42">
        <v>48147</v>
      </c>
      <c r="J17" s="61"/>
      <c r="K17" s="42">
        <v>-3041</v>
      </c>
      <c r="L17" s="44">
        <v>-1.9393019533317603E-2</v>
      </c>
      <c r="N17"/>
      <c r="O17"/>
    </row>
    <row r="18" spans="1:15" s="68" customFormat="1" ht="15">
      <c r="A18" s="57"/>
      <c r="B18" s="17"/>
      <c r="C18" s="46">
        <v>1466703</v>
      </c>
      <c r="D18" s="46">
        <v>901581</v>
      </c>
      <c r="E18" s="46">
        <v>402617</v>
      </c>
      <c r="F18" s="46">
        <v>1795097</v>
      </c>
      <c r="G18" s="46">
        <v>1340613</v>
      </c>
      <c r="H18" s="46">
        <v>864176</v>
      </c>
      <c r="I18" s="46">
        <v>425840</v>
      </c>
      <c r="J18" s="67"/>
      <c r="K18" s="46">
        <v>126090</v>
      </c>
      <c r="L18" s="47">
        <v>9.4053988735004063E-2</v>
      </c>
      <c r="N18"/>
      <c r="O18"/>
    </row>
    <row r="19" spans="1:15" s="59" customFormat="1" ht="15">
      <c r="A19" s="57" t="s">
        <v>118</v>
      </c>
      <c r="B19" s="17" t="s">
        <v>17</v>
      </c>
      <c r="C19" s="43">
        <v>0</v>
      </c>
      <c r="D19" s="43"/>
      <c r="E19" s="43"/>
      <c r="F19" s="43"/>
      <c r="G19" s="43"/>
      <c r="H19" s="43"/>
      <c r="I19" s="43"/>
      <c r="K19" s="43">
        <v>0</v>
      </c>
      <c r="L19" s="48">
        <v>0</v>
      </c>
      <c r="N19"/>
      <c r="O19"/>
    </row>
    <row r="20" spans="1:15" s="59" customFormat="1" ht="15">
      <c r="A20" s="41" t="s">
        <v>119</v>
      </c>
      <c r="B20" s="14" t="s">
        <v>120</v>
      </c>
      <c r="C20" s="43">
        <v>-38338</v>
      </c>
      <c r="D20" s="43">
        <v>-22876</v>
      </c>
      <c r="E20" s="43">
        <v>-8089</v>
      </c>
      <c r="F20" s="43">
        <v>-59409</v>
      </c>
      <c r="G20" s="43">
        <v>-46085</v>
      </c>
      <c r="H20" s="43">
        <v>-29679</v>
      </c>
      <c r="I20" s="43">
        <v>-14957</v>
      </c>
      <c r="J20" s="61"/>
      <c r="K20" s="43">
        <v>7747</v>
      </c>
      <c r="L20" s="48">
        <v>-0.16810241944233481</v>
      </c>
      <c r="N20"/>
      <c r="O20"/>
    </row>
    <row r="21" spans="1:15" s="59" customFormat="1" ht="25.5">
      <c r="A21" s="41" t="s">
        <v>121</v>
      </c>
      <c r="B21" s="14" t="s">
        <v>122</v>
      </c>
      <c r="C21" s="331">
        <v>-13367</v>
      </c>
      <c r="D21" s="43">
        <v>-9975</v>
      </c>
      <c r="E21" s="43">
        <v>-6165</v>
      </c>
      <c r="F21" s="43">
        <v>-32269</v>
      </c>
      <c r="G21" s="43">
        <v>-25342</v>
      </c>
      <c r="H21" s="43">
        <v>-17639</v>
      </c>
      <c r="I21" s="43">
        <v>-9699</v>
      </c>
      <c r="J21" s="61"/>
      <c r="K21" s="43">
        <v>11975</v>
      </c>
      <c r="L21" s="48">
        <v>-0.47253571146712969</v>
      </c>
      <c r="N21"/>
      <c r="O21"/>
    </row>
    <row r="22" spans="1:15" s="59" customFormat="1" ht="15">
      <c r="A22" s="41" t="s">
        <v>123</v>
      </c>
      <c r="B22" s="14" t="s">
        <v>124</v>
      </c>
      <c r="C22" s="332">
        <v>-410973</v>
      </c>
      <c r="D22" s="62">
        <v>-270427</v>
      </c>
      <c r="E22" s="62">
        <v>-128566</v>
      </c>
      <c r="F22" s="62">
        <v>-529140</v>
      </c>
      <c r="G22" s="62">
        <v>-382266</v>
      </c>
      <c r="H22" s="62">
        <v>-244699</v>
      </c>
      <c r="I22" s="62">
        <v>-118048</v>
      </c>
      <c r="J22" s="61"/>
      <c r="K22" s="62">
        <v>-28707</v>
      </c>
      <c r="L22" s="63">
        <v>7.5096922038580469E-2</v>
      </c>
      <c r="N22"/>
      <c r="O22"/>
    </row>
    <row r="23" spans="1:15" s="59" customFormat="1" ht="15">
      <c r="A23" s="64" t="s">
        <v>100</v>
      </c>
      <c r="B23" s="65" t="s">
        <v>101</v>
      </c>
      <c r="C23" s="331">
        <v>-79050</v>
      </c>
      <c r="D23" s="43">
        <v>-45528</v>
      </c>
      <c r="E23" s="43">
        <v>-19931</v>
      </c>
      <c r="F23" s="43">
        <v>-110402</v>
      </c>
      <c r="G23" s="43">
        <v>-79998</v>
      </c>
      <c r="H23" s="43">
        <v>-51017</v>
      </c>
      <c r="I23" s="43">
        <v>-25320</v>
      </c>
      <c r="J23" s="61"/>
      <c r="K23" s="43">
        <v>948</v>
      </c>
      <c r="L23" s="48">
        <v>-1.1850296257406434E-2</v>
      </c>
      <c r="N23"/>
      <c r="O23"/>
    </row>
    <row r="24" spans="1:15" s="59" customFormat="1" ht="15">
      <c r="A24" s="64" t="s">
        <v>102</v>
      </c>
      <c r="B24" s="65" t="s">
        <v>103</v>
      </c>
      <c r="C24" s="331">
        <v>-262453</v>
      </c>
      <c r="D24" s="43">
        <v>-178634</v>
      </c>
      <c r="E24" s="43">
        <v>-86616</v>
      </c>
      <c r="F24" s="43">
        <v>-336583</v>
      </c>
      <c r="G24" s="43">
        <v>-247726</v>
      </c>
      <c r="H24" s="43">
        <v>-162177</v>
      </c>
      <c r="I24" s="43">
        <v>-79194</v>
      </c>
      <c r="J24" s="61"/>
      <c r="K24" s="43">
        <v>-14727</v>
      </c>
      <c r="L24" s="48">
        <v>5.9448745791721498E-2</v>
      </c>
      <c r="N24"/>
      <c r="O24"/>
    </row>
    <row r="25" spans="1:15" s="59" customFormat="1" ht="15">
      <c r="A25" s="64" t="s">
        <v>104</v>
      </c>
      <c r="B25" s="65" t="s">
        <v>105</v>
      </c>
      <c r="C25" s="331">
        <v>-9660</v>
      </c>
      <c r="D25" s="43">
        <v>-5953</v>
      </c>
      <c r="E25" s="43">
        <v>-2669</v>
      </c>
      <c r="F25" s="43">
        <v>-14967</v>
      </c>
      <c r="G25" s="43">
        <v>-10600</v>
      </c>
      <c r="H25" s="43">
        <v>-7153</v>
      </c>
      <c r="I25" s="43">
        <v>-3212</v>
      </c>
      <c r="J25" s="61"/>
      <c r="K25" s="43">
        <v>940</v>
      </c>
      <c r="L25" s="48">
        <v>-8.8679245283018862E-2</v>
      </c>
      <c r="N25"/>
      <c r="O25"/>
    </row>
    <row r="26" spans="1:15" s="59" customFormat="1" ht="15">
      <c r="A26" s="64" t="s">
        <v>106</v>
      </c>
      <c r="B26" s="65" t="s">
        <v>107</v>
      </c>
      <c r="C26" s="331">
        <v>-59810</v>
      </c>
      <c r="D26" s="43">
        <v>-40312</v>
      </c>
      <c r="E26" s="43">
        <v>-19350</v>
      </c>
      <c r="F26" s="43">
        <v>-67188</v>
      </c>
      <c r="G26" s="43">
        <v>-43942</v>
      </c>
      <c r="H26" s="43">
        <v>-24352</v>
      </c>
      <c r="I26" s="43">
        <v>-10322</v>
      </c>
      <c r="J26" s="61"/>
      <c r="K26" s="43">
        <v>-15868</v>
      </c>
      <c r="L26" s="48">
        <v>0.36111237540394153</v>
      </c>
      <c r="N26"/>
      <c r="O26"/>
    </row>
    <row r="27" spans="1:15" s="70" customFormat="1">
      <c r="A27" s="39" t="s">
        <v>108</v>
      </c>
      <c r="B27" s="14" t="s">
        <v>109</v>
      </c>
      <c r="C27" s="331">
        <v>1</v>
      </c>
      <c r="D27" s="43">
        <v>-1</v>
      </c>
      <c r="E27" s="43">
        <v>0</v>
      </c>
      <c r="F27" s="43">
        <v>0</v>
      </c>
      <c r="G27" s="43">
        <v>0</v>
      </c>
      <c r="H27" s="43">
        <v>0</v>
      </c>
      <c r="I27" s="43">
        <v>0</v>
      </c>
      <c r="J27" s="69"/>
      <c r="K27" s="43">
        <v>1</v>
      </c>
      <c r="L27" s="48">
        <v>0</v>
      </c>
      <c r="N27" s="71"/>
      <c r="O27" s="71"/>
    </row>
    <row r="28" spans="1:15" s="59" customFormat="1" ht="25.5">
      <c r="A28" s="41" t="s">
        <v>125</v>
      </c>
      <c r="B28" s="14" t="s">
        <v>126</v>
      </c>
      <c r="C28" s="43">
        <v>-7638</v>
      </c>
      <c r="D28" s="43">
        <v>-7581</v>
      </c>
      <c r="E28" s="43">
        <v>-6111</v>
      </c>
      <c r="F28" s="43">
        <v>-55995</v>
      </c>
      <c r="G28" s="43">
        <v>-44033</v>
      </c>
      <c r="H28" s="43">
        <v>-25334</v>
      </c>
      <c r="I28" s="43">
        <v>-12556</v>
      </c>
      <c r="J28" s="61"/>
      <c r="K28" s="43">
        <v>36395</v>
      </c>
      <c r="L28" s="48">
        <v>-0.82653918651920155</v>
      </c>
      <c r="N28" s="66"/>
      <c r="O28" s="66"/>
    </row>
    <row r="29" spans="1:15" s="68" customFormat="1" ht="15.75" thickBot="1">
      <c r="A29" s="72"/>
      <c r="B29" s="21"/>
      <c r="C29" s="73">
        <v>-470315</v>
      </c>
      <c r="D29" s="73">
        <v>-310860</v>
      </c>
      <c r="E29" s="73">
        <v>-148931</v>
      </c>
      <c r="F29" s="73">
        <v>-676813</v>
      </c>
      <c r="G29" s="73">
        <v>-497726</v>
      </c>
      <c r="H29" s="73">
        <v>-317351</v>
      </c>
      <c r="I29" s="73">
        <v>-155260</v>
      </c>
      <c r="J29" s="67"/>
      <c r="K29" s="73">
        <v>27411</v>
      </c>
      <c r="L29" s="74">
        <v>-5.5072469591703067E-2</v>
      </c>
      <c r="N29"/>
      <c r="O29"/>
    </row>
    <row r="30" spans="1:15" s="68" customFormat="1" ht="15" thickTop="1">
      <c r="A30" s="72" t="s">
        <v>92</v>
      </c>
      <c r="B30" s="21" t="s">
        <v>93</v>
      </c>
      <c r="C30" s="75">
        <v>996388</v>
      </c>
      <c r="D30" s="75">
        <v>590721</v>
      </c>
      <c r="E30" s="75">
        <v>253686</v>
      </c>
      <c r="F30" s="75">
        <v>1118284</v>
      </c>
      <c r="G30" s="75">
        <v>842887</v>
      </c>
      <c r="H30" s="75">
        <v>546825</v>
      </c>
      <c r="I30" s="75">
        <v>270580</v>
      </c>
      <c r="J30" s="76"/>
      <c r="K30" s="75">
        <v>153501</v>
      </c>
      <c r="L30" s="77">
        <v>0.18211337937351033</v>
      </c>
      <c r="M30" s="333"/>
      <c r="N30" s="124"/>
      <c r="O30" s="124"/>
    </row>
    <row r="31" spans="1:15" s="81" customFormat="1" ht="15">
      <c r="A31" s="78"/>
      <c r="B31" s="78"/>
      <c r="C31" s="79"/>
      <c r="D31" s="79"/>
      <c r="E31" s="79"/>
      <c r="F31" s="79"/>
      <c r="G31" s="79"/>
      <c r="H31" s="79"/>
      <c r="I31" s="79"/>
      <c r="J31" s="79"/>
      <c r="K31" s="79"/>
      <c r="L31" s="80"/>
      <c r="N31" s="82"/>
      <c r="O31" s="82"/>
    </row>
    <row r="32" spans="1:15">
      <c r="B32" s="83"/>
      <c r="C32" s="84"/>
      <c r="D32" s="84"/>
      <c r="E32" s="84"/>
      <c r="F32" s="84"/>
      <c r="G32" s="84"/>
      <c r="H32" s="84"/>
      <c r="I32" s="84"/>
      <c r="J32" s="83"/>
      <c r="K32" s="83"/>
    </row>
    <row r="33" spans="1:15">
      <c r="B33" s="83"/>
      <c r="C33" s="83"/>
      <c r="D33" s="83"/>
      <c r="E33" s="83"/>
      <c r="F33" s="83"/>
      <c r="G33" s="83"/>
      <c r="H33" s="83"/>
      <c r="I33" s="83"/>
    </row>
    <row r="34" spans="1:15" ht="15">
      <c r="A34" s="29" t="s">
        <v>56</v>
      </c>
      <c r="B34" s="29" t="s">
        <v>57</v>
      </c>
      <c r="C34" s="29"/>
      <c r="D34" s="29"/>
      <c r="E34" s="29"/>
      <c r="F34" s="29"/>
      <c r="G34" s="29"/>
      <c r="H34" s="29"/>
      <c r="I34" s="29"/>
      <c r="J34" s="5"/>
      <c r="K34" s="327" t="s">
        <v>4</v>
      </c>
      <c r="L34" s="327"/>
      <c r="M34" s="19"/>
      <c r="N34" s="327" t="s">
        <v>58</v>
      </c>
      <c r="O34" s="327"/>
    </row>
    <row r="35" spans="1:15" ht="27" customHeight="1">
      <c r="A35" s="56" t="s">
        <v>92</v>
      </c>
      <c r="B35" s="56" t="s">
        <v>93</v>
      </c>
      <c r="C35" s="10" t="s">
        <v>457</v>
      </c>
      <c r="D35" s="10" t="s">
        <v>59</v>
      </c>
      <c r="E35" s="10" t="s">
        <v>60</v>
      </c>
      <c r="F35" s="10" t="s">
        <v>61</v>
      </c>
      <c r="G35" s="10" t="s">
        <v>62</v>
      </c>
      <c r="H35" s="10" t="s">
        <v>63</v>
      </c>
      <c r="I35" s="10" t="s">
        <v>64</v>
      </c>
      <c r="J35" s="5"/>
      <c r="K35" s="328" t="s">
        <v>13</v>
      </c>
      <c r="L35" s="330"/>
      <c r="N35" s="328" t="s">
        <v>13</v>
      </c>
      <c r="O35" s="330"/>
    </row>
    <row r="36" spans="1:15" s="59" customFormat="1" ht="13.5" customHeight="1">
      <c r="A36" s="57" t="s">
        <v>14</v>
      </c>
      <c r="B36" s="58" t="s">
        <v>15</v>
      </c>
      <c r="C36" s="43"/>
      <c r="D36" s="43"/>
      <c r="E36" s="43"/>
      <c r="F36" s="43"/>
      <c r="G36" s="43"/>
      <c r="H36" s="43"/>
      <c r="I36" s="43"/>
      <c r="K36" s="43"/>
      <c r="L36" s="60"/>
      <c r="N36" s="43"/>
      <c r="O36" s="60"/>
    </row>
    <row r="37" spans="1:15" s="59" customFormat="1" ht="12.75">
      <c r="A37" s="41" t="s">
        <v>94</v>
      </c>
      <c r="B37" s="14" t="s">
        <v>95</v>
      </c>
      <c r="C37" s="43">
        <v>6527</v>
      </c>
      <c r="D37" s="43">
        <v>5657</v>
      </c>
      <c r="E37" s="43">
        <v>5521</v>
      </c>
      <c r="F37" s="43">
        <v>6557</v>
      </c>
      <c r="G37" s="43">
        <v>8101</v>
      </c>
      <c r="H37" s="43">
        <v>7427</v>
      </c>
      <c r="I37" s="43">
        <v>6705</v>
      </c>
      <c r="J37" s="61"/>
      <c r="K37" s="43">
        <v>-1574</v>
      </c>
      <c r="L37" s="48">
        <v>-0.19429700037032466</v>
      </c>
      <c r="N37" s="43">
        <v>870</v>
      </c>
      <c r="O37" s="48">
        <v>0.15379176241824288</v>
      </c>
    </row>
    <row r="38" spans="1:15" s="59" customFormat="1" ht="25.5">
      <c r="A38" s="259" t="s">
        <v>96</v>
      </c>
      <c r="B38" s="258" t="s">
        <v>97</v>
      </c>
      <c r="C38" s="43">
        <v>90168</v>
      </c>
      <c r="D38" s="43">
        <v>79911</v>
      </c>
      <c r="E38" s="43">
        <v>66758</v>
      </c>
      <c r="F38" s="43">
        <v>74685</v>
      </c>
      <c r="G38" s="43">
        <v>76372</v>
      </c>
      <c r="H38" s="43">
        <v>69704</v>
      </c>
      <c r="I38" s="43">
        <v>64420</v>
      </c>
      <c r="J38" s="61"/>
      <c r="K38" s="43">
        <v>13796</v>
      </c>
      <c r="L38" s="48">
        <v>0.18064212014874562</v>
      </c>
      <c r="N38" s="43">
        <v>13153</v>
      </c>
      <c r="O38" s="48">
        <v>0.19702507564636448</v>
      </c>
    </row>
    <row r="39" spans="1:15" s="59" customFormat="1" ht="12.75">
      <c r="A39" s="41" t="s">
        <v>98</v>
      </c>
      <c r="B39" s="14" t="s">
        <v>99</v>
      </c>
      <c r="C39" s="62">
        <v>417416</v>
      </c>
      <c r="D39" s="62">
        <v>358403</v>
      </c>
      <c r="E39" s="62">
        <v>272080</v>
      </c>
      <c r="F39" s="62">
        <v>305536</v>
      </c>
      <c r="G39" s="62">
        <v>317457</v>
      </c>
      <c r="H39" s="62">
        <v>291530</v>
      </c>
      <c r="I39" s="62">
        <v>280534</v>
      </c>
      <c r="J39" s="61"/>
      <c r="K39" s="62">
        <v>99959</v>
      </c>
      <c r="L39" s="63">
        <v>0.31487414043476752</v>
      </c>
      <c r="N39" s="62">
        <v>86323</v>
      </c>
      <c r="O39" s="63">
        <v>0.31727065568950308</v>
      </c>
    </row>
    <row r="40" spans="1:15" s="59" customFormat="1" ht="12.75">
      <c r="A40" s="64" t="s">
        <v>100</v>
      </c>
      <c r="B40" s="65" t="s">
        <v>101</v>
      </c>
      <c r="C40" s="43">
        <v>114398</v>
      </c>
      <c r="D40" s="43">
        <v>98567</v>
      </c>
      <c r="E40" s="43">
        <v>72575</v>
      </c>
      <c r="F40" s="43">
        <v>86727</v>
      </c>
      <c r="G40" s="43">
        <v>91729</v>
      </c>
      <c r="H40" s="43">
        <v>77572</v>
      </c>
      <c r="I40" s="43">
        <v>77535</v>
      </c>
      <c r="J40" s="61"/>
      <c r="K40" s="43">
        <v>22669</v>
      </c>
      <c r="L40" s="48">
        <v>0.2471301333275191</v>
      </c>
      <c r="N40" s="43">
        <v>25992</v>
      </c>
      <c r="O40" s="48">
        <v>0.35813985532208059</v>
      </c>
    </row>
    <row r="41" spans="1:15" s="59" customFormat="1" ht="12.75">
      <c r="A41" s="64" t="s">
        <v>102</v>
      </c>
      <c r="B41" s="65" t="s">
        <v>103</v>
      </c>
      <c r="C41" s="43">
        <v>285859</v>
      </c>
      <c r="D41" s="43">
        <v>246231</v>
      </c>
      <c r="E41" s="43">
        <v>197529</v>
      </c>
      <c r="F41" s="43">
        <v>216243</v>
      </c>
      <c r="G41" s="43">
        <v>222575</v>
      </c>
      <c r="H41" s="43">
        <v>210731</v>
      </c>
      <c r="I41" s="43">
        <v>199683</v>
      </c>
      <c r="J41" s="61"/>
      <c r="K41" s="43">
        <v>63284</v>
      </c>
      <c r="L41" s="48">
        <v>0.28432663147253734</v>
      </c>
      <c r="N41" s="43">
        <v>48702</v>
      </c>
      <c r="O41" s="48">
        <v>0.2465562018741552</v>
      </c>
    </row>
    <row r="42" spans="1:15" s="59" customFormat="1" ht="12.75">
      <c r="A42" s="64" t="s">
        <v>104</v>
      </c>
      <c r="B42" s="65" t="s">
        <v>105</v>
      </c>
      <c r="C42" s="43">
        <v>1367</v>
      </c>
      <c r="D42" s="43">
        <v>1458</v>
      </c>
      <c r="E42" s="43">
        <v>1636</v>
      </c>
      <c r="F42" s="43">
        <v>1854</v>
      </c>
      <c r="G42" s="43">
        <v>2125</v>
      </c>
      <c r="H42" s="43">
        <v>2167</v>
      </c>
      <c r="I42" s="43">
        <v>2204</v>
      </c>
      <c r="J42" s="61"/>
      <c r="K42" s="43">
        <v>-758</v>
      </c>
      <c r="L42" s="48">
        <v>-0.35670588235294115</v>
      </c>
      <c r="N42" s="43">
        <v>-178</v>
      </c>
      <c r="O42" s="48">
        <v>-0.10880195599022005</v>
      </c>
    </row>
    <row r="43" spans="1:15" s="59" customFormat="1" ht="12.75">
      <c r="A43" s="64" t="s">
        <v>106</v>
      </c>
      <c r="B43" s="65" t="s">
        <v>107</v>
      </c>
      <c r="C43" s="43">
        <v>15792</v>
      </c>
      <c r="D43" s="43">
        <v>12147</v>
      </c>
      <c r="E43" s="43">
        <v>340</v>
      </c>
      <c r="F43" s="43">
        <v>712</v>
      </c>
      <c r="G43" s="43">
        <v>1028</v>
      </c>
      <c r="H43" s="43">
        <v>1060</v>
      </c>
      <c r="I43" s="43">
        <v>1112</v>
      </c>
      <c r="J43" s="61"/>
      <c r="K43" s="43">
        <v>14764</v>
      </c>
      <c r="L43" s="48">
        <v>14.361867704280156</v>
      </c>
      <c r="N43" s="43">
        <v>11807</v>
      </c>
      <c r="O43" s="48">
        <v>34.726470588235294</v>
      </c>
    </row>
    <row r="44" spans="1:15" s="59" customFormat="1" ht="12.75">
      <c r="A44" s="39" t="s">
        <v>108</v>
      </c>
      <c r="B44" s="14" t="s">
        <v>109</v>
      </c>
      <c r="C44" s="43">
        <v>583</v>
      </c>
      <c r="D44" s="43">
        <v>396</v>
      </c>
      <c r="E44" s="43">
        <v>0</v>
      </c>
      <c r="F44" s="43">
        <v>0</v>
      </c>
      <c r="G44" s="43">
        <v>0</v>
      </c>
      <c r="H44" s="43">
        <v>1214</v>
      </c>
      <c r="I44" s="43">
        <v>7810</v>
      </c>
      <c r="J44" s="61"/>
      <c r="K44" s="43">
        <v>583</v>
      </c>
      <c r="L44" s="48">
        <v>0</v>
      </c>
      <c r="N44" s="43">
        <v>396</v>
      </c>
      <c r="O44" s="48">
        <v>0</v>
      </c>
    </row>
    <row r="45" spans="1:15" s="59" customFormat="1" ht="25.5">
      <c r="A45" s="41" t="s">
        <v>110</v>
      </c>
      <c r="B45" s="14" t="s">
        <v>111</v>
      </c>
      <c r="C45" s="43" t="s">
        <v>458</v>
      </c>
      <c r="D45" s="43">
        <v>1439</v>
      </c>
      <c r="E45" s="43">
        <v>6120</v>
      </c>
      <c r="F45" s="43">
        <v>12946</v>
      </c>
      <c r="G45" s="43">
        <v>19318</v>
      </c>
      <c r="H45" s="43">
        <v>11707</v>
      </c>
      <c r="I45" s="43">
        <v>11826</v>
      </c>
      <c r="J45" s="61"/>
      <c r="K45" s="48">
        <v>0</v>
      </c>
      <c r="L45" s="48">
        <v>0</v>
      </c>
      <c r="N45" s="43">
        <v>-4681</v>
      </c>
      <c r="O45" s="48">
        <v>-0.76486928104575158</v>
      </c>
    </row>
    <row r="46" spans="1:15" s="59" customFormat="1" ht="12.75">
      <c r="A46" s="41" t="s">
        <v>112</v>
      </c>
      <c r="B46" s="14" t="s">
        <v>113</v>
      </c>
      <c r="C46" s="62">
        <v>50428</v>
      </c>
      <c r="D46" s="62">
        <v>53158</v>
      </c>
      <c r="E46" s="62">
        <v>52138</v>
      </c>
      <c r="F46" s="62">
        <v>54760</v>
      </c>
      <c r="G46" s="62">
        <v>55189</v>
      </c>
      <c r="H46" s="62">
        <v>56754</v>
      </c>
      <c r="I46" s="62">
        <v>54545</v>
      </c>
      <c r="J46" s="61"/>
      <c r="K46" s="62">
        <v>-4761</v>
      </c>
      <c r="L46" s="63">
        <v>-8.6267190925727946E-2</v>
      </c>
      <c r="N46" s="62">
        <v>1020</v>
      </c>
      <c r="O46" s="63">
        <v>1.956346618589129E-2</v>
      </c>
    </row>
    <row r="47" spans="1:15" s="59" customFormat="1" ht="12.75">
      <c r="A47" s="64" t="s">
        <v>114</v>
      </c>
      <c r="B47" s="65" t="s">
        <v>115</v>
      </c>
      <c r="C47" s="43">
        <v>0</v>
      </c>
      <c r="D47" s="43">
        <v>685</v>
      </c>
      <c r="E47" s="43">
        <v>1271</v>
      </c>
      <c r="F47" s="43">
        <v>1037</v>
      </c>
      <c r="G47" s="43">
        <v>1853</v>
      </c>
      <c r="H47" s="43">
        <v>1428</v>
      </c>
      <c r="I47" s="43">
        <v>6398</v>
      </c>
      <c r="J47" s="61"/>
      <c r="K47" s="43">
        <f>+C47-G47</f>
        <v>-1853</v>
      </c>
      <c r="L47" s="48">
        <v>0</v>
      </c>
      <c r="N47" s="43">
        <v>-586</v>
      </c>
      <c r="O47" s="48">
        <v>-0.46105428796223447</v>
      </c>
    </row>
    <row r="48" spans="1:15" s="59" customFormat="1" ht="12.75">
      <c r="A48" s="64" t="s">
        <v>116</v>
      </c>
      <c r="B48" s="65" t="s">
        <v>117</v>
      </c>
      <c r="C48" s="42">
        <v>50428</v>
      </c>
      <c r="D48" s="42">
        <v>52473</v>
      </c>
      <c r="E48" s="42">
        <v>50867</v>
      </c>
      <c r="F48" s="42">
        <v>53723</v>
      </c>
      <c r="G48" s="42">
        <v>53336</v>
      </c>
      <c r="H48" s="42">
        <v>55326</v>
      </c>
      <c r="I48" s="42">
        <v>48147</v>
      </c>
      <c r="J48" s="61"/>
      <c r="K48" s="42">
        <v>-2908</v>
      </c>
      <c r="L48" s="44">
        <v>-5.4522273886305685E-2</v>
      </c>
      <c r="N48" s="42">
        <v>1606</v>
      </c>
      <c r="O48" s="44">
        <v>3.1572532290089841E-2</v>
      </c>
    </row>
    <row r="49" spans="1:18" s="68" customFormat="1" ht="12.75">
      <c r="A49" s="57"/>
      <c r="B49" s="17"/>
      <c r="C49" s="46">
        <v>565122</v>
      </c>
      <c r="D49" s="46">
        <v>498964</v>
      </c>
      <c r="E49" s="46">
        <v>402617</v>
      </c>
      <c r="F49" s="46">
        <v>454484</v>
      </c>
      <c r="G49" s="46">
        <v>476437</v>
      </c>
      <c r="H49" s="46">
        <v>438336</v>
      </c>
      <c r="I49" s="46">
        <v>425840</v>
      </c>
      <c r="J49" s="67"/>
      <c r="K49" s="46">
        <v>88685</v>
      </c>
      <c r="L49" s="47">
        <v>0.18614213421711581</v>
      </c>
      <c r="N49" s="46">
        <v>96347</v>
      </c>
      <c r="O49" s="47">
        <v>0.23930186753167401</v>
      </c>
      <c r="P49" s="85"/>
      <c r="Q49" s="85"/>
      <c r="R49" s="85"/>
    </row>
    <row r="50" spans="1:18" s="59" customFormat="1" ht="12.75">
      <c r="A50" s="57" t="s">
        <v>118</v>
      </c>
      <c r="B50" s="17" t="s">
        <v>17</v>
      </c>
      <c r="C50" s="43"/>
      <c r="D50" s="43"/>
      <c r="E50" s="43"/>
      <c r="F50" s="43"/>
      <c r="G50" s="43"/>
      <c r="H50" s="43"/>
      <c r="I50" s="43"/>
      <c r="K50" s="43">
        <v>0</v>
      </c>
      <c r="L50" s="48">
        <v>0</v>
      </c>
      <c r="N50" s="43"/>
      <c r="O50" s="48"/>
      <c r="P50" s="86"/>
    </row>
    <row r="51" spans="1:18" s="59" customFormat="1" ht="12.75">
      <c r="A51" s="41" t="s">
        <v>119</v>
      </c>
      <c r="B51" s="14" t="s">
        <v>120</v>
      </c>
      <c r="C51" s="43">
        <v>-15462</v>
      </c>
      <c r="D51" s="43">
        <v>-14787</v>
      </c>
      <c r="E51" s="43">
        <v>-8089</v>
      </c>
      <c r="F51" s="43">
        <v>-13324</v>
      </c>
      <c r="G51" s="43">
        <v>-16406</v>
      </c>
      <c r="H51" s="43">
        <v>-14722</v>
      </c>
      <c r="I51" s="43">
        <v>-14957</v>
      </c>
      <c r="J51" s="61"/>
      <c r="K51" s="43">
        <v>944</v>
      </c>
      <c r="L51" s="48">
        <v>-5.7539924417895891E-2</v>
      </c>
      <c r="N51" s="43">
        <v>-6698</v>
      </c>
      <c r="O51" s="48">
        <v>0.82803807640004945</v>
      </c>
      <c r="P51" s="86"/>
    </row>
    <row r="52" spans="1:18" s="59" customFormat="1" ht="25.5">
      <c r="A52" s="259" t="s">
        <v>121</v>
      </c>
      <c r="B52" s="258" t="s">
        <v>122</v>
      </c>
      <c r="C52" s="43">
        <v>-3392</v>
      </c>
      <c r="D52" s="43">
        <v>-3810</v>
      </c>
      <c r="E52" s="43">
        <v>-6165</v>
      </c>
      <c r="F52" s="43">
        <v>-6927</v>
      </c>
      <c r="G52" s="43">
        <v>-7703</v>
      </c>
      <c r="H52" s="43">
        <v>-7940</v>
      </c>
      <c r="I52" s="43">
        <v>-9699</v>
      </c>
      <c r="J52" s="61"/>
      <c r="K52" s="43">
        <v>4311</v>
      </c>
      <c r="L52" s="48">
        <v>-0.55965208360379071</v>
      </c>
      <c r="N52" s="43">
        <v>2355</v>
      </c>
      <c r="O52" s="48">
        <v>-0.38199513381995132</v>
      </c>
      <c r="P52" s="87"/>
    </row>
    <row r="53" spans="1:18" s="59" customFormat="1" ht="12.75">
      <c r="A53" s="41" t="s">
        <v>123</v>
      </c>
      <c r="B53" s="14" t="s">
        <v>124</v>
      </c>
      <c r="C53" s="332">
        <v>-140545</v>
      </c>
      <c r="D53" s="332">
        <v>-141861</v>
      </c>
      <c r="E53" s="332">
        <v>-128566</v>
      </c>
      <c r="F53" s="62">
        <v>-146874</v>
      </c>
      <c r="G53" s="62">
        <v>-137567</v>
      </c>
      <c r="H53" s="62">
        <v>-126651</v>
      </c>
      <c r="I53" s="62">
        <v>-118048</v>
      </c>
      <c r="J53" s="61"/>
      <c r="K53" s="62">
        <v>-2978</v>
      </c>
      <c r="L53" s="63">
        <v>2.1647633516759107E-2</v>
      </c>
      <c r="N53" s="62">
        <v>-13295</v>
      </c>
      <c r="O53" s="63">
        <v>0.10340992175225176</v>
      </c>
    </row>
    <row r="54" spans="1:18" s="59" customFormat="1" ht="12.75">
      <c r="A54" s="64" t="s">
        <v>100</v>
      </c>
      <c r="B54" s="65" t="s">
        <v>101</v>
      </c>
      <c r="C54" s="331">
        <v>-33522</v>
      </c>
      <c r="D54" s="331">
        <v>-25597</v>
      </c>
      <c r="E54" s="331">
        <v>-19931</v>
      </c>
      <c r="F54" s="43">
        <v>-30404</v>
      </c>
      <c r="G54" s="43">
        <v>-28981</v>
      </c>
      <c r="H54" s="43">
        <v>-25697</v>
      </c>
      <c r="I54" s="43">
        <v>-25320</v>
      </c>
      <c r="J54" s="61"/>
      <c r="K54" s="43">
        <v>-4541</v>
      </c>
      <c r="L54" s="48">
        <v>0.15668886511852592</v>
      </c>
      <c r="N54" s="43">
        <v>-5666</v>
      </c>
      <c r="O54" s="48">
        <v>0.28428076865184887</v>
      </c>
    </row>
    <row r="55" spans="1:18" s="59" customFormat="1" ht="12.75">
      <c r="A55" s="64" t="s">
        <v>102</v>
      </c>
      <c r="B55" s="65" t="s">
        <v>103</v>
      </c>
      <c r="C55" s="331">
        <v>-83819</v>
      </c>
      <c r="D55" s="331">
        <v>-92018</v>
      </c>
      <c r="E55" s="331">
        <v>-86616</v>
      </c>
      <c r="F55" s="43">
        <v>-88857</v>
      </c>
      <c r="G55" s="43">
        <v>-85549</v>
      </c>
      <c r="H55" s="43">
        <v>-82983</v>
      </c>
      <c r="I55" s="43">
        <v>-79194</v>
      </c>
      <c r="J55" s="61"/>
      <c r="K55" s="43">
        <v>1730</v>
      </c>
      <c r="L55" s="48">
        <v>-2.0222328723889234E-2</v>
      </c>
      <c r="N55" s="43">
        <v>-5402</v>
      </c>
      <c r="O55" s="48">
        <v>6.2367230072965733E-2</v>
      </c>
    </row>
    <row r="56" spans="1:18" s="59" customFormat="1" ht="12.75">
      <c r="A56" s="64" t="s">
        <v>104</v>
      </c>
      <c r="B56" s="65" t="s">
        <v>105</v>
      </c>
      <c r="C56" s="331">
        <v>-3707</v>
      </c>
      <c r="D56" s="331">
        <v>-3284</v>
      </c>
      <c r="E56" s="331">
        <v>-2669</v>
      </c>
      <c r="F56" s="43">
        <v>-4367</v>
      </c>
      <c r="G56" s="43">
        <v>-3447</v>
      </c>
      <c r="H56" s="43">
        <v>-3941</v>
      </c>
      <c r="I56" s="43">
        <v>-3212</v>
      </c>
      <c r="J56" s="61"/>
      <c r="K56" s="43">
        <v>-260</v>
      </c>
      <c r="L56" s="48">
        <v>7.542790832608065E-2</v>
      </c>
      <c r="N56" s="43">
        <v>-615</v>
      </c>
      <c r="O56" s="48">
        <v>0.23042337954289996</v>
      </c>
    </row>
    <row r="57" spans="1:18" s="59" customFormat="1" ht="12.75">
      <c r="A57" s="64" t="s">
        <v>106</v>
      </c>
      <c r="B57" s="65" t="s">
        <v>107</v>
      </c>
      <c r="C57" s="331">
        <v>-19497</v>
      </c>
      <c r="D57" s="331">
        <v>-20962</v>
      </c>
      <c r="E57" s="331">
        <v>-19350</v>
      </c>
      <c r="F57" s="43">
        <v>-23246</v>
      </c>
      <c r="G57" s="43">
        <v>-19590</v>
      </c>
      <c r="H57" s="43">
        <v>-14030</v>
      </c>
      <c r="I57" s="43">
        <v>-10322</v>
      </c>
      <c r="J57" s="61"/>
      <c r="K57" s="43">
        <v>93</v>
      </c>
      <c r="L57" s="48">
        <v>-4.7473200612557429E-3</v>
      </c>
      <c r="N57" s="43">
        <v>-1612</v>
      </c>
      <c r="O57" s="48">
        <v>8.330749354005168E-2</v>
      </c>
    </row>
    <row r="58" spans="1:18" s="70" customFormat="1" ht="12.75">
      <c r="A58" s="39" t="s">
        <v>108</v>
      </c>
      <c r="B58" s="14" t="s">
        <v>109</v>
      </c>
      <c r="C58" s="43">
        <v>1</v>
      </c>
      <c r="D58" s="43">
        <v>-1</v>
      </c>
      <c r="E58" s="43">
        <v>0</v>
      </c>
      <c r="F58" s="43">
        <v>0</v>
      </c>
      <c r="G58" s="43">
        <v>0</v>
      </c>
      <c r="H58" s="43">
        <v>0</v>
      </c>
      <c r="I58" s="43">
        <v>0</v>
      </c>
      <c r="J58" s="69"/>
      <c r="K58" s="43">
        <v>1</v>
      </c>
      <c r="L58" s="48">
        <v>0</v>
      </c>
      <c r="N58" s="43">
        <v>-1</v>
      </c>
      <c r="O58" s="48">
        <v>0</v>
      </c>
    </row>
    <row r="59" spans="1:18" s="59" customFormat="1" ht="25.5">
      <c r="A59" s="41" t="s">
        <v>125</v>
      </c>
      <c r="B59" s="14" t="s">
        <v>126</v>
      </c>
      <c r="C59" s="43">
        <v>-57</v>
      </c>
      <c r="D59" s="43">
        <v>-1470</v>
      </c>
      <c r="E59" s="43">
        <v>-6111</v>
      </c>
      <c r="F59" s="43">
        <v>-11962</v>
      </c>
      <c r="G59" s="43">
        <v>-18699</v>
      </c>
      <c r="H59" s="43">
        <v>-12778</v>
      </c>
      <c r="I59" s="43">
        <v>-12556</v>
      </c>
      <c r="J59" s="61"/>
      <c r="K59" s="43">
        <v>18642</v>
      </c>
      <c r="L59" s="48">
        <v>-0.99695170864752125</v>
      </c>
      <c r="N59" s="43">
        <v>4641</v>
      </c>
      <c r="O59" s="48">
        <v>-0.75945017182130581</v>
      </c>
    </row>
    <row r="60" spans="1:18" s="68" customFormat="1" ht="13.5" thickBot="1">
      <c r="A60" s="57"/>
      <c r="B60" s="17"/>
      <c r="C60" s="73">
        <v>-159455</v>
      </c>
      <c r="D60" s="73">
        <v>-161929</v>
      </c>
      <c r="E60" s="73">
        <v>-148931</v>
      </c>
      <c r="F60" s="73">
        <v>-179087</v>
      </c>
      <c r="G60" s="73">
        <v>-180375</v>
      </c>
      <c r="H60" s="73">
        <v>-162091</v>
      </c>
      <c r="I60" s="73">
        <v>-155260</v>
      </c>
      <c r="J60" s="67"/>
      <c r="K60" s="73">
        <v>20920</v>
      </c>
      <c r="L60" s="74">
        <v>-0.11598059598059599</v>
      </c>
      <c r="N60" s="73">
        <v>-12998</v>
      </c>
      <c r="O60" s="74">
        <v>8.7275315414520813E-2</v>
      </c>
      <c r="P60" s="85"/>
      <c r="Q60" s="85"/>
    </row>
    <row r="61" spans="1:18" s="93" customFormat="1" ht="17.25" customHeight="1" thickTop="1">
      <c r="A61" s="88" t="s">
        <v>92</v>
      </c>
      <c r="B61" s="89" t="s">
        <v>93</v>
      </c>
      <c r="C61" s="75">
        <v>405667</v>
      </c>
      <c r="D61" s="75">
        <v>337035</v>
      </c>
      <c r="E61" s="75">
        <v>253686</v>
      </c>
      <c r="F61" s="75">
        <v>275397</v>
      </c>
      <c r="G61" s="75">
        <v>296062</v>
      </c>
      <c r="H61" s="75">
        <v>276245</v>
      </c>
      <c r="I61" s="75">
        <v>270580</v>
      </c>
      <c r="J61" s="76"/>
      <c r="K61" s="75">
        <v>109605</v>
      </c>
      <c r="L61" s="77">
        <v>0.37020961825563564</v>
      </c>
      <c r="M61" s="333"/>
      <c r="N61" s="75">
        <v>83349</v>
      </c>
      <c r="O61" s="77">
        <v>0.32855183179205788</v>
      </c>
      <c r="P61" s="92"/>
    </row>
    <row r="62" spans="1:18" s="81" customFormat="1">
      <c r="A62" s="94"/>
      <c r="B62" s="78"/>
      <c r="C62" s="78"/>
    </row>
  </sheetData>
  <mergeCells count="6">
    <mergeCell ref="K3:L3"/>
    <mergeCell ref="K4:L4"/>
    <mergeCell ref="K34:L34"/>
    <mergeCell ref="N34:O34"/>
    <mergeCell ref="K35:L35"/>
    <mergeCell ref="N35:O35"/>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3" orientation="landscape" r:id="rId1"/>
  <ignoredErrors>
    <ignoredError sqref="E62:E63"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6"/>
    <pageSetUpPr fitToPage="1"/>
  </sheetPr>
  <dimension ref="A1:P46"/>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43.42578125" style="4" customWidth="1"/>
    <col min="2" max="2" width="33.42578125" style="4" customWidth="1" outlineLevel="1"/>
    <col min="3" max="9" width="12.7109375" style="4" customWidth="1"/>
    <col min="10" max="10" width="2.28515625" style="15" customWidth="1"/>
    <col min="11" max="11" width="12.7109375" style="4" customWidth="1"/>
    <col min="12" max="12" width="12.140625" style="4" customWidth="1"/>
    <col min="13" max="13" width="2.42578125" style="15" customWidth="1"/>
    <col min="14" max="14" width="12.7109375" style="4" customWidth="1"/>
    <col min="15" max="15" width="12.140625" style="4" customWidth="1"/>
    <col min="16" max="16" width="10.28515625" style="15"/>
    <col min="17" max="16384" width="10.28515625" style="4"/>
  </cols>
  <sheetData>
    <row r="1" spans="1:16">
      <c r="A1" s="95" t="s">
        <v>0</v>
      </c>
      <c r="B1" s="95" t="s">
        <v>1</v>
      </c>
      <c r="C1" s="95"/>
      <c r="D1" s="28"/>
      <c r="E1" s="28"/>
      <c r="F1" s="28"/>
      <c r="G1" s="28"/>
      <c r="H1" s="28"/>
      <c r="I1" s="28"/>
      <c r="K1" s="28"/>
      <c r="L1" s="28"/>
    </row>
    <row r="2" spans="1:16">
      <c r="A2" s="28"/>
      <c r="B2" s="28"/>
      <c r="C2" s="28"/>
      <c r="D2" s="28"/>
      <c r="E2" s="28"/>
      <c r="F2" s="28"/>
      <c r="G2" s="28"/>
      <c r="H2" s="28"/>
      <c r="I2" s="28"/>
      <c r="K2" s="28"/>
      <c r="L2" s="28"/>
    </row>
    <row r="3" spans="1:16" s="3" customFormat="1" ht="15">
      <c r="A3" s="29" t="s">
        <v>2</v>
      </c>
      <c r="B3" s="29" t="s">
        <v>3</v>
      </c>
      <c r="C3" s="29"/>
      <c r="D3" s="29"/>
      <c r="E3" s="29"/>
      <c r="F3" s="29"/>
      <c r="G3" s="29"/>
      <c r="H3" s="29"/>
      <c r="I3" s="29"/>
      <c r="J3" s="334"/>
      <c r="K3" s="327" t="s">
        <v>4</v>
      </c>
      <c r="L3" s="327"/>
      <c r="M3" s="334"/>
      <c r="N3" s="334"/>
      <c r="O3" s="334"/>
      <c r="P3" s="4"/>
    </row>
    <row r="4" spans="1:16" ht="27" customHeight="1">
      <c r="A4" s="56" t="s">
        <v>24</v>
      </c>
      <c r="B4" s="56" t="s">
        <v>25</v>
      </c>
      <c r="C4" s="10" t="s">
        <v>456</v>
      </c>
      <c r="D4" s="10" t="s">
        <v>7</v>
      </c>
      <c r="E4" s="10" t="s">
        <v>8</v>
      </c>
      <c r="F4" s="10" t="s">
        <v>9</v>
      </c>
      <c r="G4" s="10" t="s">
        <v>10</v>
      </c>
      <c r="H4" s="10" t="s">
        <v>11</v>
      </c>
      <c r="I4" s="10" t="s">
        <v>12</v>
      </c>
      <c r="J4" s="334"/>
      <c r="K4" s="328" t="s">
        <v>13</v>
      </c>
      <c r="L4" s="329"/>
      <c r="M4" s="334"/>
      <c r="N4" s="334"/>
      <c r="O4" s="334"/>
      <c r="P4" s="4"/>
    </row>
    <row r="5" spans="1:16">
      <c r="A5" s="16" t="s">
        <v>127</v>
      </c>
      <c r="B5" s="97" t="s">
        <v>21</v>
      </c>
      <c r="C5" s="98"/>
      <c r="D5" s="98"/>
      <c r="E5" s="98"/>
      <c r="F5" s="98"/>
      <c r="G5" s="98"/>
      <c r="H5" s="98"/>
      <c r="I5" s="98"/>
      <c r="J5" s="334"/>
      <c r="K5" s="43"/>
      <c r="L5" s="48"/>
      <c r="M5" s="334"/>
      <c r="N5" s="334"/>
      <c r="O5" s="334"/>
      <c r="P5" s="4"/>
    </row>
    <row r="6" spans="1:16" ht="15">
      <c r="A6" s="99" t="s">
        <v>128</v>
      </c>
      <c r="B6" s="100" t="s">
        <v>129</v>
      </c>
      <c r="C6" s="43">
        <v>102396</v>
      </c>
      <c r="D6" s="43">
        <v>63272</v>
      </c>
      <c r="E6" s="43">
        <v>26932</v>
      </c>
      <c r="F6" s="43">
        <v>103939</v>
      </c>
      <c r="G6" s="43">
        <v>76159.399999999994</v>
      </c>
      <c r="H6" s="43">
        <v>49737</v>
      </c>
      <c r="I6" s="43">
        <v>24483</v>
      </c>
      <c r="J6" s="334"/>
      <c r="K6" s="43">
        <v>26236.600000000006</v>
      </c>
      <c r="L6" s="48">
        <v>0.34449588625960825</v>
      </c>
      <c r="M6" s="334"/>
      <c r="N6" s="335"/>
      <c r="O6" s="336"/>
      <c r="P6" s="4"/>
    </row>
    <row r="7" spans="1:16" ht="15">
      <c r="A7" s="99" t="s">
        <v>130</v>
      </c>
      <c r="B7" s="100" t="s">
        <v>131</v>
      </c>
      <c r="C7" s="43">
        <v>31126</v>
      </c>
      <c r="D7" s="43">
        <v>15511</v>
      </c>
      <c r="E7" s="43">
        <v>4075</v>
      </c>
      <c r="F7" s="43">
        <v>16921</v>
      </c>
      <c r="G7" s="43">
        <v>12526</v>
      </c>
      <c r="H7" s="43">
        <v>8274</v>
      </c>
      <c r="I7" s="43">
        <v>3995</v>
      </c>
      <c r="J7" s="334"/>
      <c r="K7" s="43">
        <v>18600</v>
      </c>
      <c r="L7" s="48">
        <v>1.4849113843206132</v>
      </c>
      <c r="M7" s="334"/>
      <c r="N7" s="335"/>
      <c r="O7" s="336"/>
      <c r="P7" s="4"/>
    </row>
    <row r="8" spans="1:16" ht="15">
      <c r="A8" s="99" t="s">
        <v>132</v>
      </c>
      <c r="B8" s="100" t="s">
        <v>133</v>
      </c>
      <c r="C8" s="43">
        <v>82886</v>
      </c>
      <c r="D8" s="43">
        <v>53163</v>
      </c>
      <c r="E8" s="43">
        <v>25291</v>
      </c>
      <c r="F8" s="43">
        <v>105789</v>
      </c>
      <c r="G8" s="43">
        <v>79214.399999999994</v>
      </c>
      <c r="H8" s="43">
        <v>51999</v>
      </c>
      <c r="I8" s="43">
        <v>24068</v>
      </c>
      <c r="J8" s="334"/>
      <c r="K8" s="43">
        <v>3671.6000000000058</v>
      </c>
      <c r="L8" s="48">
        <v>4.6350158557030112E-2</v>
      </c>
      <c r="M8" s="334"/>
      <c r="N8" s="335"/>
      <c r="O8" s="336"/>
      <c r="P8" s="4"/>
    </row>
    <row r="9" spans="1:16" ht="15">
      <c r="A9" s="99" t="s">
        <v>134</v>
      </c>
      <c r="B9" s="100" t="s">
        <v>135</v>
      </c>
      <c r="C9" s="43">
        <v>14715</v>
      </c>
      <c r="D9" s="43">
        <v>7260</v>
      </c>
      <c r="E9" s="43">
        <v>2014</v>
      </c>
      <c r="F9" s="43">
        <v>7914</v>
      </c>
      <c r="G9" s="43">
        <v>5771</v>
      </c>
      <c r="H9" s="43">
        <v>3952</v>
      </c>
      <c r="I9" s="43">
        <v>2014</v>
      </c>
      <c r="J9" s="334"/>
      <c r="K9" s="43">
        <v>8944</v>
      </c>
      <c r="L9" s="48">
        <v>1.5498180557962224</v>
      </c>
      <c r="M9" s="334"/>
      <c r="N9" s="335"/>
      <c r="O9" s="336"/>
      <c r="P9" s="4"/>
    </row>
    <row r="10" spans="1:16" ht="15">
      <c r="A10" s="99" t="s">
        <v>136</v>
      </c>
      <c r="B10" s="100" t="s">
        <v>137</v>
      </c>
      <c r="C10" s="43">
        <v>18482</v>
      </c>
      <c r="D10" s="43">
        <v>11800</v>
      </c>
      <c r="E10" s="43">
        <v>5352</v>
      </c>
      <c r="F10" s="43">
        <v>23383</v>
      </c>
      <c r="G10" s="43">
        <v>17836</v>
      </c>
      <c r="H10" s="43">
        <v>9508</v>
      </c>
      <c r="I10" s="43">
        <v>5000</v>
      </c>
      <c r="J10" s="334"/>
      <c r="K10" s="43">
        <v>646</v>
      </c>
      <c r="L10" s="48">
        <v>3.6218883157658671E-2</v>
      </c>
      <c r="M10" s="334"/>
      <c r="N10" s="335"/>
      <c r="O10" s="336"/>
      <c r="P10" s="4"/>
    </row>
    <row r="11" spans="1:16" ht="15">
      <c r="A11" s="99" t="s">
        <v>138</v>
      </c>
      <c r="B11" s="100" t="s">
        <v>139</v>
      </c>
      <c r="C11" s="43">
        <v>49350</v>
      </c>
      <c r="D11" s="43">
        <v>30426</v>
      </c>
      <c r="E11" s="43">
        <v>13535</v>
      </c>
      <c r="F11" s="43">
        <v>79993</v>
      </c>
      <c r="G11" s="43">
        <v>61699.6</v>
      </c>
      <c r="H11" s="43">
        <v>43619</v>
      </c>
      <c r="I11" s="43">
        <v>20676</v>
      </c>
      <c r="J11" s="334"/>
      <c r="K11" s="43">
        <v>-12349.599999999999</v>
      </c>
      <c r="L11" s="48">
        <v>-0.20015688918566732</v>
      </c>
      <c r="M11" s="334"/>
      <c r="N11" s="335"/>
      <c r="O11" s="336"/>
      <c r="P11" s="4"/>
    </row>
    <row r="12" spans="1:16" ht="15">
      <c r="A12" s="101" t="s">
        <v>140</v>
      </c>
      <c r="B12" s="100" t="s">
        <v>141</v>
      </c>
      <c r="C12" s="43">
        <v>18515</v>
      </c>
      <c r="D12" s="43">
        <v>11430</v>
      </c>
      <c r="E12" s="43">
        <v>3887</v>
      </c>
      <c r="F12" s="43">
        <v>11600</v>
      </c>
      <c r="G12" s="43">
        <v>10581.6</v>
      </c>
      <c r="H12" s="43">
        <v>7018</v>
      </c>
      <c r="I12" s="43">
        <v>2952</v>
      </c>
      <c r="J12" s="334"/>
      <c r="K12" s="43">
        <v>7933.4</v>
      </c>
      <c r="L12" s="48">
        <v>0.74973538973312159</v>
      </c>
      <c r="M12" s="334"/>
      <c r="N12" s="335"/>
      <c r="O12" s="336"/>
      <c r="P12" s="4"/>
    </row>
    <row r="13" spans="1:16" s="15" customFormat="1" ht="15">
      <c r="A13" s="102" t="s">
        <v>142</v>
      </c>
      <c r="B13" s="100" t="s">
        <v>143</v>
      </c>
      <c r="C13" s="43">
        <v>2489</v>
      </c>
      <c r="D13" s="43">
        <v>1612</v>
      </c>
      <c r="E13" s="43">
        <v>0</v>
      </c>
      <c r="F13" s="43">
        <v>0</v>
      </c>
      <c r="G13" s="43">
        <v>0</v>
      </c>
      <c r="H13" s="43">
        <v>0</v>
      </c>
      <c r="I13" s="43">
        <v>0</v>
      </c>
      <c r="J13" s="334"/>
      <c r="K13" s="43">
        <v>2489</v>
      </c>
      <c r="L13" s="48">
        <v>0</v>
      </c>
      <c r="M13" s="334"/>
      <c r="N13" s="335"/>
      <c r="O13" s="336"/>
    </row>
    <row r="14" spans="1:16" ht="15">
      <c r="A14" s="99" t="s">
        <v>144</v>
      </c>
      <c r="B14" s="100" t="s">
        <v>145</v>
      </c>
      <c r="C14" s="42">
        <v>28230</v>
      </c>
      <c r="D14" s="42">
        <v>15403</v>
      </c>
      <c r="E14" s="42">
        <v>1181</v>
      </c>
      <c r="F14" s="42">
        <v>7704</v>
      </c>
      <c r="G14" s="42">
        <v>5569</v>
      </c>
      <c r="H14" s="42">
        <v>2481</v>
      </c>
      <c r="I14" s="42">
        <v>1105</v>
      </c>
      <c r="J14" s="334"/>
      <c r="K14" s="42">
        <v>22661</v>
      </c>
      <c r="L14" s="44">
        <v>4.0691326988687377</v>
      </c>
      <c r="M14" s="334"/>
      <c r="N14" s="335"/>
      <c r="O14" s="336"/>
      <c r="P14" s="4"/>
    </row>
    <row r="15" spans="1:16" ht="15">
      <c r="A15" s="16"/>
      <c r="B15" s="36"/>
      <c r="C15" s="46">
        <v>348189</v>
      </c>
      <c r="D15" s="46">
        <v>209877</v>
      </c>
      <c r="E15" s="46">
        <v>82267</v>
      </c>
      <c r="F15" s="46">
        <v>357243</v>
      </c>
      <c r="G15" s="46">
        <v>269357</v>
      </c>
      <c r="H15" s="46">
        <v>176588</v>
      </c>
      <c r="I15" s="46">
        <v>84293</v>
      </c>
      <c r="J15" s="334"/>
      <c r="K15" s="46">
        <v>78832</v>
      </c>
      <c r="L15" s="47">
        <v>0.29266735224998791</v>
      </c>
      <c r="M15" s="334"/>
      <c r="N15" s="335"/>
      <c r="O15" s="336"/>
      <c r="P15" s="4"/>
    </row>
    <row r="16" spans="1:16" ht="15">
      <c r="A16" s="16" t="s">
        <v>146</v>
      </c>
      <c r="B16" s="36" t="s">
        <v>23</v>
      </c>
      <c r="C16" s="103"/>
      <c r="D16" s="103"/>
      <c r="E16" s="103"/>
      <c r="F16" s="103"/>
      <c r="G16" s="103"/>
      <c r="H16" s="103"/>
      <c r="I16" s="103"/>
      <c r="J16" s="334"/>
      <c r="K16" s="103"/>
      <c r="L16" s="104"/>
      <c r="M16" s="334"/>
      <c r="N16" s="335"/>
      <c r="O16" s="336"/>
      <c r="P16" s="4"/>
    </row>
    <row r="17" spans="1:16" ht="15">
      <c r="A17" s="99" t="s">
        <v>147</v>
      </c>
      <c r="B17" s="100" t="s">
        <v>129</v>
      </c>
      <c r="C17" s="43">
        <v>-2774</v>
      </c>
      <c r="D17" s="43">
        <v>-2003</v>
      </c>
      <c r="E17" s="43">
        <v>-1015</v>
      </c>
      <c r="F17" s="43">
        <v>-4383</v>
      </c>
      <c r="G17" s="43">
        <v>-2749.6</v>
      </c>
      <c r="H17" s="43">
        <v>-758</v>
      </c>
      <c r="I17" s="43">
        <v>-339</v>
      </c>
      <c r="J17" s="334"/>
      <c r="K17" s="43">
        <v>-24.400000000000091</v>
      </c>
      <c r="L17" s="48">
        <v>8.8740180389875224E-3</v>
      </c>
      <c r="M17" s="334"/>
      <c r="N17" s="335"/>
      <c r="O17" s="336"/>
      <c r="P17" s="4"/>
    </row>
    <row r="18" spans="1:16" ht="15">
      <c r="A18" s="99" t="s">
        <v>138</v>
      </c>
      <c r="B18" s="100" t="s">
        <v>139</v>
      </c>
      <c r="C18" s="43">
        <v>-32003</v>
      </c>
      <c r="D18" s="43">
        <v>-19332</v>
      </c>
      <c r="E18" s="43">
        <v>-7812</v>
      </c>
      <c r="F18" s="43">
        <v>-33944</v>
      </c>
      <c r="G18" s="43">
        <v>-25614</v>
      </c>
      <c r="H18" s="43">
        <v>-17344</v>
      </c>
      <c r="I18" s="43">
        <v>-8935</v>
      </c>
      <c r="J18" s="334"/>
      <c r="K18" s="43">
        <v>-6389</v>
      </c>
      <c r="L18" s="48">
        <v>0.24943390333411417</v>
      </c>
      <c r="M18" s="334"/>
      <c r="N18" s="335"/>
      <c r="O18" s="336"/>
      <c r="P18" s="4"/>
    </row>
    <row r="19" spans="1:16" ht="15">
      <c r="A19" s="99" t="s">
        <v>140</v>
      </c>
      <c r="B19" s="100" t="s">
        <v>141</v>
      </c>
      <c r="C19" s="43">
        <v>-1071</v>
      </c>
      <c r="D19" s="43">
        <v>-443</v>
      </c>
      <c r="E19" s="43">
        <v>-101</v>
      </c>
      <c r="F19" s="43">
        <v>-269</v>
      </c>
      <c r="G19" s="43">
        <v>-196</v>
      </c>
      <c r="H19" s="43">
        <v>-128</v>
      </c>
      <c r="I19" s="43">
        <v>-70</v>
      </c>
      <c r="J19" s="334"/>
      <c r="K19" s="43">
        <v>-875</v>
      </c>
      <c r="L19" s="48">
        <v>4.4642857142857144</v>
      </c>
      <c r="M19" s="334"/>
      <c r="N19" s="335"/>
      <c r="O19" s="336"/>
      <c r="P19" s="4"/>
    </row>
    <row r="20" spans="1:16" s="15" customFormat="1" ht="15">
      <c r="A20" s="102" t="s">
        <v>142</v>
      </c>
      <c r="B20" s="100" t="s">
        <v>143</v>
      </c>
      <c r="C20" s="43">
        <v>-3000</v>
      </c>
      <c r="D20" s="43">
        <v>-962</v>
      </c>
      <c r="E20" s="43">
        <v>0</v>
      </c>
      <c r="F20" s="43">
        <v>0</v>
      </c>
      <c r="G20" s="43">
        <v>0</v>
      </c>
      <c r="H20" s="43">
        <v>0</v>
      </c>
      <c r="I20" s="43">
        <v>0</v>
      </c>
      <c r="J20" s="334"/>
      <c r="K20" s="43">
        <v>-3000</v>
      </c>
      <c r="L20" s="48">
        <v>0</v>
      </c>
      <c r="M20" s="334"/>
      <c r="N20" s="335"/>
      <c r="O20" s="336"/>
    </row>
    <row r="21" spans="1:16" ht="15">
      <c r="A21" s="99" t="s">
        <v>144</v>
      </c>
      <c r="B21" s="100" t="s">
        <v>148</v>
      </c>
      <c r="C21" s="43">
        <v>-7755</v>
      </c>
      <c r="D21" s="43">
        <v>-4528</v>
      </c>
      <c r="E21" s="43">
        <v>-1477</v>
      </c>
      <c r="F21" s="43">
        <v>-8148</v>
      </c>
      <c r="G21" s="43">
        <v>-6640.4</v>
      </c>
      <c r="H21" s="43">
        <v>-4569</v>
      </c>
      <c r="I21" s="43">
        <v>-2397</v>
      </c>
      <c r="J21" s="334"/>
      <c r="K21" s="43">
        <v>-1114.6000000000004</v>
      </c>
      <c r="L21" s="48">
        <v>0.16785133425697255</v>
      </c>
      <c r="M21" s="334"/>
      <c r="N21" s="335"/>
      <c r="O21" s="336"/>
      <c r="P21" s="4"/>
    </row>
    <row r="22" spans="1:16" ht="15.75" thickBot="1">
      <c r="A22" s="13"/>
      <c r="B22" s="40"/>
      <c r="C22" s="73">
        <v>-46603</v>
      </c>
      <c r="D22" s="73">
        <v>-27268</v>
      </c>
      <c r="E22" s="73">
        <v>-10405</v>
      </c>
      <c r="F22" s="73">
        <v>-46744</v>
      </c>
      <c r="G22" s="73">
        <v>-35200</v>
      </c>
      <c r="H22" s="73">
        <v>-22799</v>
      </c>
      <c r="I22" s="73">
        <v>-11741</v>
      </c>
      <c r="J22" s="334"/>
      <c r="K22" s="73">
        <v>-11403</v>
      </c>
      <c r="L22" s="74">
        <v>0.32394886363636366</v>
      </c>
      <c r="M22" s="334"/>
      <c r="N22" s="335"/>
      <c r="O22" s="336"/>
      <c r="P22" s="4"/>
    </row>
    <row r="23" spans="1:16" ht="15.75" thickTop="1">
      <c r="A23" s="105" t="s">
        <v>24</v>
      </c>
      <c r="B23" s="21" t="s">
        <v>25</v>
      </c>
      <c r="C23" s="90">
        <v>301586</v>
      </c>
      <c r="D23" s="90">
        <v>182609</v>
      </c>
      <c r="E23" s="90">
        <v>71862</v>
      </c>
      <c r="F23" s="90">
        <v>310499</v>
      </c>
      <c r="G23" s="90">
        <v>234157</v>
      </c>
      <c r="H23" s="90">
        <v>153789</v>
      </c>
      <c r="I23" s="90">
        <v>72552</v>
      </c>
      <c r="J23" s="416"/>
      <c r="K23" s="90">
        <v>67429</v>
      </c>
      <c r="L23" s="91">
        <v>0.28796491243054873</v>
      </c>
      <c r="M23" s="337"/>
      <c r="N23" s="335"/>
      <c r="O23" s="338"/>
      <c r="P23" s="3"/>
    </row>
    <row r="24" spans="1:16">
      <c r="B24" s="83"/>
      <c r="C24" s="84"/>
      <c r="D24" s="84"/>
      <c r="E24" s="84"/>
      <c r="F24" s="84"/>
      <c r="G24" s="84"/>
      <c r="H24" s="84"/>
      <c r="I24" s="84"/>
      <c r="J24" s="334"/>
      <c r="K24" s="84"/>
      <c r="L24" s="84"/>
      <c r="M24" s="334"/>
      <c r="N24" s="334"/>
      <c r="O24" s="334"/>
      <c r="P24" s="4"/>
    </row>
    <row r="25" spans="1:16">
      <c r="B25" s="83"/>
      <c r="C25" s="83"/>
      <c r="D25" s="83"/>
      <c r="E25" s="83"/>
      <c r="F25" s="83"/>
      <c r="G25" s="83"/>
      <c r="H25" s="83"/>
      <c r="I25" s="83"/>
      <c r="J25" s="334"/>
      <c r="K25" s="83"/>
      <c r="L25" s="83"/>
      <c r="M25" s="334"/>
      <c r="N25" s="334"/>
      <c r="O25" s="334"/>
      <c r="P25" s="4"/>
    </row>
    <row r="26" spans="1:16" ht="15">
      <c r="A26" s="29" t="s">
        <v>56</v>
      </c>
      <c r="B26" s="29" t="s">
        <v>57</v>
      </c>
      <c r="C26" s="29"/>
      <c r="D26" s="29"/>
      <c r="E26" s="29"/>
      <c r="F26" s="29"/>
      <c r="G26" s="29"/>
      <c r="H26" s="29"/>
      <c r="I26" s="29"/>
      <c r="J26" s="334"/>
      <c r="K26" s="327" t="s">
        <v>4</v>
      </c>
      <c r="L26" s="327"/>
      <c r="M26" s="334"/>
      <c r="N26" s="327" t="s">
        <v>58</v>
      </c>
      <c r="O26" s="327"/>
      <c r="P26" s="4"/>
    </row>
    <row r="27" spans="1:16" ht="27.75" customHeight="1">
      <c r="A27" s="56" t="s">
        <v>24</v>
      </c>
      <c r="B27" s="56" t="s">
        <v>25</v>
      </c>
      <c r="C27" s="10" t="s">
        <v>457</v>
      </c>
      <c r="D27" s="10" t="s">
        <v>59</v>
      </c>
      <c r="E27" s="10" t="s">
        <v>60</v>
      </c>
      <c r="F27" s="10" t="s">
        <v>61</v>
      </c>
      <c r="G27" s="10" t="s">
        <v>62</v>
      </c>
      <c r="H27" s="10" t="s">
        <v>63</v>
      </c>
      <c r="I27" s="10" t="s">
        <v>64</v>
      </c>
      <c r="J27" s="334"/>
      <c r="K27" s="328" t="s">
        <v>13</v>
      </c>
      <c r="L27" s="329"/>
      <c r="M27" s="334"/>
      <c r="N27" s="328" t="s">
        <v>65</v>
      </c>
      <c r="O27" s="330"/>
      <c r="P27" s="4"/>
    </row>
    <row r="28" spans="1:16">
      <c r="A28" s="16" t="s">
        <v>127</v>
      </c>
      <c r="B28" s="97" t="s">
        <v>21</v>
      </c>
      <c r="C28" s="98"/>
      <c r="D28" s="98"/>
      <c r="E28" s="98"/>
      <c r="F28" s="98"/>
      <c r="G28" s="98"/>
      <c r="H28" s="98"/>
      <c r="I28" s="98"/>
      <c r="J28" s="334"/>
      <c r="K28" s="43"/>
      <c r="L28" s="48"/>
      <c r="M28" s="334"/>
      <c r="N28" s="43"/>
      <c r="O28" s="48"/>
      <c r="P28" s="4"/>
    </row>
    <row r="29" spans="1:16">
      <c r="A29" s="13" t="s">
        <v>128</v>
      </c>
      <c r="B29" s="100" t="s">
        <v>129</v>
      </c>
      <c r="C29" s="43">
        <v>39124</v>
      </c>
      <c r="D29" s="43">
        <v>36340</v>
      </c>
      <c r="E29" s="43">
        <v>26932</v>
      </c>
      <c r="F29" s="43">
        <v>27779.600000000006</v>
      </c>
      <c r="G29" s="43">
        <v>26422.399999999994</v>
      </c>
      <c r="H29" s="43">
        <v>25254</v>
      </c>
      <c r="I29" s="43">
        <v>24483</v>
      </c>
      <c r="J29" s="334"/>
      <c r="K29" s="43">
        <v>12701.600000000006</v>
      </c>
      <c r="L29" s="48">
        <v>0.48071333414072942</v>
      </c>
      <c r="M29" s="334"/>
      <c r="N29" s="43">
        <v>2784</v>
      </c>
      <c r="O29" s="48">
        <v>7.6609796367638969E-2</v>
      </c>
      <c r="P29" s="4"/>
    </row>
    <row r="30" spans="1:16">
      <c r="A30" s="99" t="s">
        <v>130</v>
      </c>
      <c r="B30" s="100" t="s">
        <v>131</v>
      </c>
      <c r="C30" s="43">
        <v>15615</v>
      </c>
      <c r="D30" s="43">
        <v>11436</v>
      </c>
      <c r="E30" s="43">
        <v>4075</v>
      </c>
      <c r="F30" s="43">
        <v>4395</v>
      </c>
      <c r="G30" s="43">
        <v>4252</v>
      </c>
      <c r="H30" s="43">
        <v>4279</v>
      </c>
      <c r="I30" s="43">
        <v>3995</v>
      </c>
      <c r="J30" s="334"/>
      <c r="K30" s="43">
        <v>11363</v>
      </c>
      <c r="L30" s="48">
        <v>2.6723894637817498</v>
      </c>
      <c r="M30" s="334"/>
      <c r="N30" s="43">
        <v>4179</v>
      </c>
      <c r="O30" s="48">
        <v>0.36542497376705141</v>
      </c>
      <c r="P30" s="4"/>
    </row>
    <row r="31" spans="1:16">
      <c r="A31" s="99" t="s">
        <v>132</v>
      </c>
      <c r="B31" s="100" t="s">
        <v>133</v>
      </c>
      <c r="C31" s="43">
        <v>29723</v>
      </c>
      <c r="D31" s="43">
        <v>27872</v>
      </c>
      <c r="E31" s="43">
        <v>25291</v>
      </c>
      <c r="F31" s="43">
        <v>26574.600000000006</v>
      </c>
      <c r="G31" s="43">
        <v>27215.399999999994</v>
      </c>
      <c r="H31" s="43">
        <v>27931</v>
      </c>
      <c r="I31" s="43">
        <v>24068</v>
      </c>
      <c r="J31" s="334"/>
      <c r="K31" s="43">
        <v>2507.6000000000058</v>
      </c>
      <c r="L31" s="48">
        <v>9.2139009531368499E-2</v>
      </c>
      <c r="M31" s="334"/>
      <c r="N31" s="43">
        <v>1851</v>
      </c>
      <c r="O31" s="48">
        <v>6.6410734787600456E-2</v>
      </c>
      <c r="P31" s="4"/>
    </row>
    <row r="32" spans="1:16">
      <c r="A32" s="99" t="s">
        <v>134</v>
      </c>
      <c r="B32" s="100" t="s">
        <v>135</v>
      </c>
      <c r="C32" s="43">
        <v>7455</v>
      </c>
      <c r="D32" s="43">
        <v>5246</v>
      </c>
      <c r="E32" s="43">
        <v>2014</v>
      </c>
      <c r="F32" s="43">
        <v>2143</v>
      </c>
      <c r="G32" s="43">
        <v>1819</v>
      </c>
      <c r="H32" s="43">
        <v>1938</v>
      </c>
      <c r="I32" s="43">
        <v>2014</v>
      </c>
      <c r="J32" s="334"/>
      <c r="K32" s="43">
        <v>5636</v>
      </c>
      <c r="L32" s="48">
        <v>3.0984057174271578</v>
      </c>
      <c r="M32" s="334"/>
      <c r="N32" s="43">
        <v>2209</v>
      </c>
      <c r="O32" s="48">
        <v>0.42108272969881816</v>
      </c>
      <c r="P32" s="4"/>
    </row>
    <row r="33" spans="1:16">
      <c r="A33" s="99" t="s">
        <v>136</v>
      </c>
      <c r="B33" s="100" t="s">
        <v>137</v>
      </c>
      <c r="C33" s="43">
        <v>6682</v>
      </c>
      <c r="D33" s="43">
        <v>6448</v>
      </c>
      <c r="E33" s="43">
        <v>5352</v>
      </c>
      <c r="F33" s="43">
        <v>5547</v>
      </c>
      <c r="G33" s="43">
        <v>8328</v>
      </c>
      <c r="H33" s="43">
        <v>4508</v>
      </c>
      <c r="I33" s="43">
        <v>5000</v>
      </c>
      <c r="J33" s="334"/>
      <c r="K33" s="43">
        <v>-1646</v>
      </c>
      <c r="L33" s="48">
        <v>-0.19764649375600385</v>
      </c>
      <c r="M33" s="334"/>
      <c r="N33" s="43">
        <v>234</v>
      </c>
      <c r="O33" s="48">
        <v>3.6290322580645164E-2</v>
      </c>
      <c r="P33" s="4"/>
    </row>
    <row r="34" spans="1:16">
      <c r="A34" s="99" t="s">
        <v>138</v>
      </c>
      <c r="B34" s="100" t="s">
        <v>139</v>
      </c>
      <c r="C34" s="43">
        <v>18924</v>
      </c>
      <c r="D34" s="43">
        <v>16891</v>
      </c>
      <c r="E34" s="43">
        <v>13535</v>
      </c>
      <c r="F34" s="43">
        <v>18293.400000000001</v>
      </c>
      <c r="G34" s="43">
        <v>18080.599999999999</v>
      </c>
      <c r="H34" s="43">
        <v>22943</v>
      </c>
      <c r="I34" s="43">
        <v>20676</v>
      </c>
      <c r="J34" s="334"/>
      <c r="K34" s="43">
        <v>843.40000000000146</v>
      </c>
      <c r="L34" s="48">
        <v>4.6646682079134624E-2</v>
      </c>
      <c r="M34" s="334"/>
      <c r="N34" s="43">
        <v>2033</v>
      </c>
      <c r="O34" s="48">
        <v>0.1203599550056243</v>
      </c>
      <c r="P34" s="4"/>
    </row>
    <row r="35" spans="1:16">
      <c r="A35" s="101" t="s">
        <v>140</v>
      </c>
      <c r="B35" s="100" t="s">
        <v>141</v>
      </c>
      <c r="C35" s="43">
        <v>7085</v>
      </c>
      <c r="D35" s="43">
        <v>7543</v>
      </c>
      <c r="E35" s="43">
        <v>3887</v>
      </c>
      <c r="F35" s="43">
        <v>1018.3999999999996</v>
      </c>
      <c r="G35" s="43">
        <v>3563.6000000000004</v>
      </c>
      <c r="H35" s="43">
        <v>4066</v>
      </c>
      <c r="I35" s="43">
        <v>2952</v>
      </c>
      <c r="J35" s="334"/>
      <c r="K35" s="43">
        <v>3521.3999999999996</v>
      </c>
      <c r="L35" s="48">
        <v>0.98815804242900418</v>
      </c>
      <c r="M35" s="334"/>
      <c r="N35" s="43">
        <v>-458</v>
      </c>
      <c r="O35" s="48">
        <v>-6.0718546997215961E-2</v>
      </c>
      <c r="P35" s="4"/>
    </row>
    <row r="36" spans="1:16" s="15" customFormat="1">
      <c r="A36" s="102" t="s">
        <v>142</v>
      </c>
      <c r="B36" s="100" t="s">
        <v>143</v>
      </c>
      <c r="C36" s="43">
        <v>877</v>
      </c>
      <c r="D36" s="43">
        <v>1612</v>
      </c>
      <c r="E36" s="43">
        <v>0</v>
      </c>
      <c r="F36" s="43">
        <v>0</v>
      </c>
      <c r="G36" s="43">
        <v>0</v>
      </c>
      <c r="H36" s="43">
        <v>0</v>
      </c>
      <c r="I36" s="43">
        <v>0</v>
      </c>
      <c r="J36" s="334"/>
      <c r="K36" s="43">
        <v>877</v>
      </c>
      <c r="L36" s="48">
        <v>0</v>
      </c>
      <c r="M36" s="334"/>
      <c r="N36" s="43">
        <v>-735</v>
      </c>
      <c r="O36" s="48">
        <v>-0.45595533498759305</v>
      </c>
    </row>
    <row r="37" spans="1:16">
      <c r="A37" s="99" t="s">
        <v>144</v>
      </c>
      <c r="B37" s="100" t="s">
        <v>145</v>
      </c>
      <c r="C37" s="42">
        <v>12827</v>
      </c>
      <c r="D37" s="42">
        <v>14222</v>
      </c>
      <c r="E37" s="42">
        <v>1181</v>
      </c>
      <c r="F37" s="42">
        <v>2135</v>
      </c>
      <c r="G37" s="42">
        <v>3088</v>
      </c>
      <c r="H37" s="42">
        <v>1376</v>
      </c>
      <c r="I37" s="42">
        <v>1105</v>
      </c>
      <c r="J37" s="334"/>
      <c r="K37" s="42">
        <v>9739</v>
      </c>
      <c r="L37" s="44">
        <v>3.1538212435233159</v>
      </c>
      <c r="M37" s="334"/>
      <c r="N37" s="42">
        <v>-1395</v>
      </c>
      <c r="O37" s="44">
        <v>-9.8087470116720574E-2</v>
      </c>
      <c r="P37" s="4"/>
    </row>
    <row r="38" spans="1:16">
      <c r="A38" s="16"/>
      <c r="B38" s="36"/>
      <c r="C38" s="46">
        <v>138312</v>
      </c>
      <c r="D38" s="46">
        <v>127610</v>
      </c>
      <c r="E38" s="46">
        <v>82267</v>
      </c>
      <c r="F38" s="46">
        <v>87886</v>
      </c>
      <c r="G38" s="46">
        <v>92769</v>
      </c>
      <c r="H38" s="46">
        <v>92295</v>
      </c>
      <c r="I38" s="46">
        <v>84293</v>
      </c>
      <c r="J38" s="334"/>
      <c r="K38" s="46">
        <v>45543</v>
      </c>
      <c r="L38" s="47">
        <v>0.49092908191313911</v>
      </c>
      <c r="M38" s="334"/>
      <c r="N38" s="46">
        <v>10702</v>
      </c>
      <c r="O38" s="47">
        <v>8.3864900869837791E-2</v>
      </c>
      <c r="P38" s="4"/>
    </row>
    <row r="39" spans="1:16">
      <c r="A39" s="16" t="s">
        <v>146</v>
      </c>
      <c r="B39" s="36" t="s">
        <v>23</v>
      </c>
      <c r="C39" s="103">
        <v>0</v>
      </c>
      <c r="D39" s="103"/>
      <c r="E39" s="103"/>
      <c r="F39" s="103"/>
      <c r="G39" s="103"/>
      <c r="H39" s="103"/>
      <c r="I39" s="103"/>
      <c r="J39" s="334"/>
      <c r="K39" s="103">
        <v>0</v>
      </c>
      <c r="L39" s="104">
        <v>0</v>
      </c>
      <c r="M39" s="334"/>
      <c r="N39" s="103">
        <v>0</v>
      </c>
      <c r="O39" s="104">
        <v>0</v>
      </c>
      <c r="P39" s="4"/>
    </row>
    <row r="40" spans="1:16">
      <c r="A40" s="99" t="s">
        <v>147</v>
      </c>
      <c r="B40" s="100" t="s">
        <v>129</v>
      </c>
      <c r="C40" s="43">
        <v>-771</v>
      </c>
      <c r="D40" s="43">
        <v>-988</v>
      </c>
      <c r="E40" s="43">
        <v>-1015</v>
      </c>
      <c r="F40" s="43">
        <v>-1633.4</v>
      </c>
      <c r="G40" s="43">
        <v>-1991.6</v>
      </c>
      <c r="H40" s="43">
        <v>-419</v>
      </c>
      <c r="I40" s="43">
        <v>-339</v>
      </c>
      <c r="J40" s="334"/>
      <c r="K40" s="43">
        <v>1220.5999999999999</v>
      </c>
      <c r="L40" s="48">
        <v>-0.61287407109861414</v>
      </c>
      <c r="M40" s="334"/>
      <c r="N40" s="43">
        <v>217</v>
      </c>
      <c r="O40" s="48">
        <v>-0.21963562753036436</v>
      </c>
      <c r="P40" s="4"/>
    </row>
    <row r="41" spans="1:16">
      <c r="A41" s="99" t="s">
        <v>138</v>
      </c>
      <c r="B41" s="100" t="s">
        <v>139</v>
      </c>
      <c r="C41" s="43">
        <v>-12671</v>
      </c>
      <c r="D41" s="43">
        <v>-11520</v>
      </c>
      <c r="E41" s="43">
        <v>-7812</v>
      </c>
      <c r="F41" s="43">
        <v>-8330</v>
      </c>
      <c r="G41" s="43">
        <v>-8270</v>
      </c>
      <c r="H41" s="43">
        <v>-8409</v>
      </c>
      <c r="I41" s="43">
        <v>-8935</v>
      </c>
      <c r="J41" s="334"/>
      <c r="K41" s="43">
        <v>-4401</v>
      </c>
      <c r="L41" s="48">
        <v>0.53216444981862154</v>
      </c>
      <c r="M41" s="334"/>
      <c r="N41" s="43">
        <v>-1151</v>
      </c>
      <c r="O41" s="48">
        <v>9.991319444444445E-2</v>
      </c>
      <c r="P41" s="4"/>
    </row>
    <row r="42" spans="1:16">
      <c r="A42" s="99" t="s">
        <v>140</v>
      </c>
      <c r="B42" s="100" t="s">
        <v>141</v>
      </c>
      <c r="C42" s="43">
        <v>-628</v>
      </c>
      <c r="D42" s="43">
        <v>-342</v>
      </c>
      <c r="E42" s="43">
        <v>-101</v>
      </c>
      <c r="F42" s="43">
        <v>-73</v>
      </c>
      <c r="G42" s="43">
        <v>-68</v>
      </c>
      <c r="H42" s="43">
        <v>-58</v>
      </c>
      <c r="I42" s="43">
        <v>-70</v>
      </c>
      <c r="J42" s="334"/>
      <c r="K42" s="43">
        <v>-560</v>
      </c>
      <c r="L42" s="48">
        <v>8.235294117647058</v>
      </c>
      <c r="M42" s="334"/>
      <c r="N42" s="43">
        <v>-286</v>
      </c>
      <c r="O42" s="48">
        <v>0.83625730994152048</v>
      </c>
      <c r="P42" s="4"/>
    </row>
    <row r="43" spans="1:16" s="15" customFormat="1">
      <c r="A43" s="102" t="s">
        <v>142</v>
      </c>
      <c r="B43" s="100" t="s">
        <v>143</v>
      </c>
      <c r="C43" s="43">
        <v>-2038</v>
      </c>
      <c r="D43" s="43">
        <v>-962</v>
      </c>
      <c r="E43" s="43">
        <v>0</v>
      </c>
      <c r="F43" s="43">
        <v>0</v>
      </c>
      <c r="G43" s="43">
        <v>0</v>
      </c>
      <c r="H43" s="43">
        <v>0</v>
      </c>
      <c r="I43" s="43">
        <v>0</v>
      </c>
      <c r="J43" s="334"/>
      <c r="K43" s="43">
        <v>-2038</v>
      </c>
      <c r="L43" s="48">
        <v>0</v>
      </c>
      <c r="M43" s="334"/>
      <c r="N43" s="43">
        <v>-1076</v>
      </c>
      <c r="O43" s="48">
        <v>1.1185031185031185</v>
      </c>
    </row>
    <row r="44" spans="1:16">
      <c r="A44" s="99" t="s">
        <v>144</v>
      </c>
      <c r="B44" s="100" t="s">
        <v>148</v>
      </c>
      <c r="C44" s="43">
        <v>-3227</v>
      </c>
      <c r="D44" s="43">
        <v>-3051</v>
      </c>
      <c r="E44" s="43">
        <v>-1477</v>
      </c>
      <c r="F44" s="43">
        <v>-1507.6000000000004</v>
      </c>
      <c r="G44" s="43">
        <v>-2071.3999999999996</v>
      </c>
      <c r="H44" s="43">
        <v>-2172</v>
      </c>
      <c r="I44" s="43">
        <v>-2397</v>
      </c>
      <c r="J44" s="334"/>
      <c r="K44" s="43">
        <v>-1155.6000000000004</v>
      </c>
      <c r="L44" s="48">
        <v>0.55788355701457981</v>
      </c>
      <c r="M44" s="334"/>
      <c r="N44" s="43">
        <v>-176</v>
      </c>
      <c r="O44" s="48">
        <v>5.7686004588659454E-2</v>
      </c>
      <c r="P44" s="4"/>
    </row>
    <row r="45" spans="1:16" ht="15" thickBot="1">
      <c r="A45" s="13"/>
      <c r="B45" s="40"/>
      <c r="C45" s="73">
        <v>-19335</v>
      </c>
      <c r="D45" s="73">
        <v>-16863</v>
      </c>
      <c r="E45" s="73">
        <v>-10405</v>
      </c>
      <c r="F45" s="73">
        <v>-11544</v>
      </c>
      <c r="G45" s="73">
        <v>-12401</v>
      </c>
      <c r="H45" s="73">
        <v>-11058</v>
      </c>
      <c r="I45" s="73">
        <v>-11741</v>
      </c>
      <c r="J45" s="334"/>
      <c r="K45" s="73">
        <v>-6934</v>
      </c>
      <c r="L45" s="74">
        <v>0.55914845576969596</v>
      </c>
      <c r="M45" s="334"/>
      <c r="N45" s="73">
        <v>-2472</v>
      </c>
      <c r="O45" s="74">
        <v>0.14659313289450276</v>
      </c>
      <c r="P45" s="4"/>
    </row>
    <row r="46" spans="1:16" ht="15" thickTop="1">
      <c r="A46" s="105" t="s">
        <v>24</v>
      </c>
      <c r="B46" s="21" t="s">
        <v>25</v>
      </c>
      <c r="C46" s="90">
        <v>118977</v>
      </c>
      <c r="D46" s="90">
        <v>110747</v>
      </c>
      <c r="E46" s="90">
        <v>71862</v>
      </c>
      <c r="F46" s="90">
        <v>76342</v>
      </c>
      <c r="G46" s="90">
        <v>80368</v>
      </c>
      <c r="H46" s="90">
        <v>81237</v>
      </c>
      <c r="I46" s="90">
        <v>72552</v>
      </c>
      <c r="J46" s="416"/>
      <c r="K46" s="90">
        <v>38609</v>
      </c>
      <c r="L46" s="91">
        <v>0.48040264782002789</v>
      </c>
      <c r="M46" s="416"/>
      <c r="N46" s="90">
        <v>8230</v>
      </c>
      <c r="O46" s="91">
        <v>7.4313525422810556E-2</v>
      </c>
      <c r="P46" s="3"/>
    </row>
  </sheetData>
  <mergeCells count="6">
    <mergeCell ref="K3:L3"/>
    <mergeCell ref="K4:L4"/>
    <mergeCell ref="K26:L26"/>
    <mergeCell ref="N26:O26"/>
    <mergeCell ref="K27:L27"/>
    <mergeCell ref="N27:O27"/>
  </mergeCells>
  <hyperlinks>
    <hyperlink ref="B1" location="'Table of Contents'!A1" display="Back to table of contents"/>
    <hyperlink ref="A1" location="'Table of Contents'!A1" display="Powrót do spisu treści"/>
  </hyperlinks>
  <pageMargins left="0.70866141732283472" right="0.70866141732283472" top="0.74803149606299213" bottom="0.74803149606299213" header="0.31496062992125984" footer="0.31496062992125984"/>
  <pageSetup paperSize="9" scale="59" orientation="landscape" r:id="rId1"/>
  <ignoredErrors>
    <ignoredError sqref="E47:E52"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theme="6"/>
    <pageSetUpPr fitToPage="1"/>
  </sheetPr>
  <dimension ref="A1:O27"/>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Row="1" outlineLevelCol="1"/>
  <cols>
    <col min="1" max="1" width="53.28515625" style="4" customWidth="1"/>
    <col min="2" max="2" width="47.42578125" style="4" customWidth="1" outlineLevel="1"/>
    <col min="3" max="9" width="12.140625" style="4" customWidth="1"/>
    <col min="10" max="10" width="2.42578125" style="15" customWidth="1"/>
    <col min="11" max="12" width="12.140625" style="4" customWidth="1"/>
    <col min="13" max="13" width="2.42578125" style="15" customWidth="1"/>
    <col min="14" max="15" width="12.140625" style="4" customWidth="1"/>
    <col min="16" max="16384" width="10.28515625" style="4"/>
  </cols>
  <sheetData>
    <row r="1" spans="1:15" s="3" customFormat="1">
      <c r="A1" s="1" t="s">
        <v>0</v>
      </c>
      <c r="B1" s="1" t="s">
        <v>1</v>
      </c>
      <c r="C1" s="1"/>
      <c r="D1" s="2"/>
      <c r="E1" s="2"/>
      <c r="F1" s="2"/>
      <c r="G1" s="2"/>
      <c r="H1" s="2"/>
      <c r="I1" s="2"/>
      <c r="J1" s="96"/>
      <c r="K1" s="2"/>
      <c r="L1" s="2"/>
      <c r="M1" s="2"/>
      <c r="N1" s="2"/>
      <c r="O1" s="2"/>
    </row>
    <row r="2" spans="1:15">
      <c r="D2" s="28"/>
      <c r="E2" s="28"/>
      <c r="F2" s="28"/>
      <c r="G2" s="28"/>
      <c r="H2" s="28"/>
      <c r="I2" s="28"/>
      <c r="K2" s="28"/>
      <c r="L2" s="28"/>
      <c r="M2" s="28"/>
      <c r="N2" s="28"/>
      <c r="O2" s="28"/>
    </row>
    <row r="3" spans="1:15" ht="15">
      <c r="A3" s="29" t="s">
        <v>2</v>
      </c>
      <c r="B3" s="29" t="s">
        <v>3</v>
      </c>
      <c r="C3" s="106"/>
      <c r="D3" s="106"/>
      <c r="E3" s="106"/>
      <c r="F3" s="106"/>
      <c r="G3" s="106"/>
      <c r="H3" s="106"/>
      <c r="I3" s="106"/>
      <c r="J3" s="334"/>
      <c r="K3" s="327" t="s">
        <v>4</v>
      </c>
      <c r="L3" s="327"/>
      <c r="M3" s="334"/>
      <c r="N3" s="334"/>
      <c r="O3" s="334"/>
    </row>
    <row r="4" spans="1:15" ht="27" customHeight="1">
      <c r="A4" s="56" t="s">
        <v>34</v>
      </c>
      <c r="B4" s="56" t="s">
        <v>35</v>
      </c>
      <c r="C4" s="10" t="s">
        <v>456</v>
      </c>
      <c r="D4" s="10" t="s">
        <v>7</v>
      </c>
      <c r="E4" s="10" t="s">
        <v>8</v>
      </c>
      <c r="F4" s="10" t="s">
        <v>9</v>
      </c>
      <c r="G4" s="10" t="s">
        <v>10</v>
      </c>
      <c r="H4" s="10" t="s">
        <v>11</v>
      </c>
      <c r="I4" s="10" t="s">
        <v>12</v>
      </c>
      <c r="J4" s="334"/>
      <c r="K4" s="328" t="s">
        <v>13</v>
      </c>
      <c r="L4" s="329"/>
      <c r="M4" s="334"/>
      <c r="N4" s="334"/>
      <c r="O4" s="334"/>
    </row>
    <row r="5" spans="1:15" ht="25.5">
      <c r="A5" s="13" t="s">
        <v>149</v>
      </c>
      <c r="B5" s="107" t="s">
        <v>150</v>
      </c>
      <c r="C5" s="108">
        <v>1406</v>
      </c>
      <c r="D5" s="108">
        <v>956</v>
      </c>
      <c r="E5" s="108">
        <v>187</v>
      </c>
      <c r="F5" s="108">
        <v>3060</v>
      </c>
      <c r="G5" s="108">
        <v>3137</v>
      </c>
      <c r="H5" s="108">
        <v>0</v>
      </c>
      <c r="I5" s="108">
        <v>0</v>
      </c>
      <c r="J5" s="413"/>
      <c r="K5" s="108">
        <v>-1731</v>
      </c>
      <c r="L5" s="110">
        <v>-0.55180108383806181</v>
      </c>
      <c r="M5" s="334"/>
      <c r="N5" s="336"/>
      <c r="O5" s="336"/>
    </row>
    <row r="6" spans="1:15" ht="15">
      <c r="A6" s="13" t="s">
        <v>151</v>
      </c>
      <c r="B6" s="14" t="s">
        <v>152</v>
      </c>
      <c r="C6" s="43">
        <v>3833</v>
      </c>
      <c r="D6" s="43">
        <v>2618</v>
      </c>
      <c r="E6" s="43">
        <v>1163</v>
      </c>
      <c r="F6" s="43">
        <v>8163</v>
      </c>
      <c r="G6" s="43">
        <v>6434</v>
      </c>
      <c r="H6" s="43">
        <v>3975</v>
      </c>
      <c r="I6" s="43">
        <v>1711</v>
      </c>
      <c r="J6" s="334"/>
      <c r="K6" s="43">
        <v>-2601</v>
      </c>
      <c r="L6" s="48">
        <v>-0.40425862604911406</v>
      </c>
      <c r="M6" s="334"/>
      <c r="N6" s="336"/>
      <c r="O6" s="336"/>
    </row>
    <row r="7" spans="1:15" ht="25.5">
      <c r="A7" s="13" t="s">
        <v>153</v>
      </c>
      <c r="B7" s="40" t="s">
        <v>154</v>
      </c>
      <c r="C7" s="108">
        <v>2169</v>
      </c>
      <c r="D7" s="108">
        <v>172</v>
      </c>
      <c r="E7" s="108">
        <v>30</v>
      </c>
      <c r="F7" s="108">
        <v>5669</v>
      </c>
      <c r="G7" s="108">
        <v>1897</v>
      </c>
      <c r="H7" s="108">
        <v>749</v>
      </c>
      <c r="I7" s="108">
        <v>85</v>
      </c>
      <c r="J7" s="413"/>
      <c r="K7" s="108">
        <v>272</v>
      </c>
      <c r="L7" s="110">
        <v>0.14338429098576699</v>
      </c>
      <c r="M7" s="334"/>
      <c r="N7" s="336"/>
      <c r="O7" s="336"/>
    </row>
    <row r="8" spans="1:15" ht="15">
      <c r="A8" s="13" t="s">
        <v>155</v>
      </c>
      <c r="B8" s="40" t="s">
        <v>156</v>
      </c>
      <c r="C8" s="43">
        <v>3355</v>
      </c>
      <c r="D8" s="43">
        <v>1811</v>
      </c>
      <c r="E8" s="43">
        <v>776</v>
      </c>
      <c r="F8" s="43">
        <v>2624</v>
      </c>
      <c r="G8" s="43">
        <v>1965</v>
      </c>
      <c r="H8" s="43">
        <v>1383</v>
      </c>
      <c r="I8" s="43">
        <v>674</v>
      </c>
      <c r="J8" s="334"/>
      <c r="K8" s="43">
        <v>1390</v>
      </c>
      <c r="L8" s="48">
        <v>0.70737913486005088</v>
      </c>
      <c r="M8" s="334"/>
      <c r="N8" s="336"/>
      <c r="O8" s="336"/>
    </row>
    <row r="9" spans="1:15" ht="51">
      <c r="A9" s="111" t="s">
        <v>157</v>
      </c>
      <c r="B9" s="112" t="s">
        <v>158</v>
      </c>
      <c r="C9" s="108">
        <v>9237</v>
      </c>
      <c r="D9" s="108">
        <v>3273</v>
      </c>
      <c r="E9" s="108">
        <v>2712</v>
      </c>
      <c r="F9" s="108">
        <v>5502</v>
      </c>
      <c r="G9" s="108">
        <v>4385</v>
      </c>
      <c r="H9" s="108">
        <v>3114</v>
      </c>
      <c r="I9" s="108">
        <v>1071</v>
      </c>
      <c r="J9" s="413"/>
      <c r="K9" s="108">
        <v>4852</v>
      </c>
      <c r="L9" s="110">
        <v>1.1064994298745725</v>
      </c>
      <c r="M9" s="334"/>
      <c r="N9" s="336"/>
      <c r="O9" s="336"/>
    </row>
    <row r="10" spans="1:15" ht="14.25" hidden="1" customHeight="1" outlineLevel="1">
      <c r="A10" s="13" t="s">
        <v>159</v>
      </c>
      <c r="B10" s="40" t="s">
        <v>160</v>
      </c>
      <c r="C10" s="43">
        <v>0</v>
      </c>
      <c r="D10" s="43">
        <v>0</v>
      </c>
      <c r="E10" s="43">
        <v>0</v>
      </c>
      <c r="F10" s="43">
        <v>0</v>
      </c>
      <c r="G10" s="43">
        <v>0</v>
      </c>
      <c r="H10" s="43">
        <v>0</v>
      </c>
      <c r="I10" s="43">
        <v>0</v>
      </c>
      <c r="J10" s="334"/>
      <c r="K10" s="43">
        <v>0</v>
      </c>
      <c r="L10" s="48">
        <v>0</v>
      </c>
      <c r="M10" s="334"/>
      <c r="N10" s="336"/>
      <c r="O10" s="336"/>
    </row>
    <row r="11" spans="1:15" s="15" customFormat="1" ht="15" collapsed="1">
      <c r="A11" s="41" t="s">
        <v>161</v>
      </c>
      <c r="B11" s="40" t="s">
        <v>162</v>
      </c>
      <c r="C11" s="43">
        <v>8325</v>
      </c>
      <c r="D11" s="43">
        <v>3073</v>
      </c>
      <c r="E11" s="43">
        <v>0</v>
      </c>
      <c r="F11" s="43">
        <v>0</v>
      </c>
      <c r="G11" s="43">
        <v>0</v>
      </c>
      <c r="H11" s="43">
        <v>0</v>
      </c>
      <c r="I11" s="43">
        <v>0</v>
      </c>
      <c r="J11" s="334"/>
      <c r="K11" s="43">
        <v>8325</v>
      </c>
      <c r="L11" s="48">
        <v>0</v>
      </c>
      <c r="M11" s="334"/>
      <c r="N11" s="336"/>
      <c r="O11" s="336"/>
    </row>
    <row r="12" spans="1:15" ht="15.75" thickBot="1">
      <c r="A12" s="13" t="s">
        <v>163</v>
      </c>
      <c r="B12" s="40" t="s">
        <v>164</v>
      </c>
      <c r="C12" s="339">
        <v>9992</v>
      </c>
      <c r="D12" s="339">
        <v>5012</v>
      </c>
      <c r="E12" s="179">
        <v>1489</v>
      </c>
      <c r="F12" s="179">
        <v>12919</v>
      </c>
      <c r="G12" s="179">
        <v>10351</v>
      </c>
      <c r="H12" s="179">
        <v>7169</v>
      </c>
      <c r="I12" s="179">
        <v>2091</v>
      </c>
      <c r="J12" s="334"/>
      <c r="K12" s="179">
        <v>-359</v>
      </c>
      <c r="L12" s="202">
        <v>-3.4682639358516086E-2</v>
      </c>
      <c r="M12" s="334"/>
      <c r="N12" s="336"/>
      <c r="O12" s="336"/>
    </row>
    <row r="13" spans="1:15" s="3" customFormat="1" ht="15" thickTop="1">
      <c r="A13" s="105" t="s">
        <v>165</v>
      </c>
      <c r="B13" s="21" t="s">
        <v>166</v>
      </c>
      <c r="C13" s="414">
        <v>38317</v>
      </c>
      <c r="D13" s="414">
        <v>16915</v>
      </c>
      <c r="E13" s="90">
        <v>6357</v>
      </c>
      <c r="F13" s="90">
        <v>37937</v>
      </c>
      <c r="G13" s="90">
        <v>28169</v>
      </c>
      <c r="H13" s="90">
        <v>16390</v>
      </c>
      <c r="I13" s="90">
        <v>5632</v>
      </c>
      <c r="J13" s="416"/>
      <c r="K13" s="90">
        <v>10148</v>
      </c>
      <c r="L13" s="91">
        <v>0.36025418012709004</v>
      </c>
      <c r="M13" s="337"/>
      <c r="N13" s="338"/>
      <c r="O13" s="338"/>
    </row>
    <row r="14" spans="1:15">
      <c r="B14" s="83"/>
      <c r="C14" s="43"/>
      <c r="D14" s="43"/>
      <c r="E14" s="43"/>
      <c r="F14" s="43"/>
      <c r="G14" s="43"/>
      <c r="H14" s="43"/>
      <c r="I14" s="43"/>
      <c r="J14" s="334"/>
      <c r="K14" s="43"/>
      <c r="L14" s="113"/>
      <c r="M14" s="334"/>
      <c r="N14" s="334"/>
      <c r="O14" s="334"/>
    </row>
    <row r="15" spans="1:15">
      <c r="B15" s="83"/>
      <c r="C15" s="43"/>
      <c r="D15" s="43"/>
      <c r="E15" s="43"/>
      <c r="F15" s="43"/>
      <c r="G15" s="43"/>
      <c r="H15" s="43"/>
      <c r="I15" s="43"/>
      <c r="J15" s="334"/>
      <c r="K15" s="43"/>
      <c r="L15" s="113"/>
      <c r="M15" s="334"/>
      <c r="N15" s="334"/>
      <c r="O15" s="334"/>
    </row>
    <row r="16" spans="1:15" ht="15">
      <c r="A16" s="29" t="s">
        <v>56</v>
      </c>
      <c r="B16" s="29" t="s">
        <v>57</v>
      </c>
      <c r="C16" s="114"/>
      <c r="D16" s="114"/>
      <c r="E16" s="114"/>
      <c r="F16" s="114"/>
      <c r="G16" s="114"/>
      <c r="H16" s="114"/>
      <c r="I16" s="114"/>
      <c r="J16" s="334"/>
      <c r="K16" s="327" t="s">
        <v>4</v>
      </c>
      <c r="L16" s="327"/>
      <c r="M16" s="334"/>
      <c r="N16" s="327" t="s">
        <v>58</v>
      </c>
      <c r="O16" s="327"/>
    </row>
    <row r="17" spans="1:15" ht="27" customHeight="1">
      <c r="A17" s="56" t="s">
        <v>34</v>
      </c>
      <c r="B17" s="56" t="s">
        <v>35</v>
      </c>
      <c r="C17" s="10" t="s">
        <v>457</v>
      </c>
      <c r="D17" s="10" t="s">
        <v>59</v>
      </c>
      <c r="E17" s="10" t="s">
        <v>60</v>
      </c>
      <c r="F17" s="10" t="s">
        <v>61</v>
      </c>
      <c r="G17" s="10" t="s">
        <v>62</v>
      </c>
      <c r="H17" s="10" t="s">
        <v>63</v>
      </c>
      <c r="I17" s="10" t="s">
        <v>64</v>
      </c>
      <c r="J17" s="334"/>
      <c r="K17" s="328" t="s">
        <v>13</v>
      </c>
      <c r="L17" s="329"/>
      <c r="M17" s="334"/>
      <c r="N17" s="328" t="s">
        <v>65</v>
      </c>
      <c r="O17" s="330"/>
    </row>
    <row r="18" spans="1:15" ht="25.5">
      <c r="A18" s="13" t="s">
        <v>149</v>
      </c>
      <c r="B18" s="107" t="s">
        <v>150</v>
      </c>
      <c r="C18" s="108">
        <v>450</v>
      </c>
      <c r="D18" s="108">
        <v>769</v>
      </c>
      <c r="E18" s="108">
        <v>187</v>
      </c>
      <c r="F18" s="108">
        <v>-77</v>
      </c>
      <c r="G18" s="108">
        <v>3137</v>
      </c>
      <c r="H18" s="108">
        <v>0</v>
      </c>
      <c r="I18" s="108">
        <v>0</v>
      </c>
      <c r="J18" s="413"/>
      <c r="K18" s="108">
        <v>-2687</v>
      </c>
      <c r="L18" s="110">
        <v>-0.85655084475613641</v>
      </c>
      <c r="M18" s="413"/>
      <c r="N18" s="108">
        <v>-319</v>
      </c>
      <c r="O18" s="110">
        <v>-0.41482444733420026</v>
      </c>
    </row>
    <row r="19" spans="1:15">
      <c r="A19" s="13" t="s">
        <v>151</v>
      </c>
      <c r="B19" s="14" t="s">
        <v>152</v>
      </c>
      <c r="C19" s="43">
        <v>1215</v>
      </c>
      <c r="D19" s="43">
        <v>1455</v>
      </c>
      <c r="E19" s="43">
        <v>1163</v>
      </c>
      <c r="F19" s="43">
        <v>1729</v>
      </c>
      <c r="G19" s="43">
        <v>2459</v>
      </c>
      <c r="H19" s="43">
        <v>2264</v>
      </c>
      <c r="I19" s="43">
        <v>1711</v>
      </c>
      <c r="J19" s="334"/>
      <c r="K19" s="43">
        <v>-1244</v>
      </c>
      <c r="L19" s="48">
        <v>-0.50589670597803982</v>
      </c>
      <c r="M19" s="334"/>
      <c r="N19" s="43">
        <v>-240</v>
      </c>
      <c r="O19" s="48">
        <v>-0.16494845360824742</v>
      </c>
    </row>
    <row r="20" spans="1:15" ht="26.25" customHeight="1">
      <c r="A20" s="13" t="s">
        <v>153</v>
      </c>
      <c r="B20" s="40" t="s">
        <v>154</v>
      </c>
      <c r="C20" s="108">
        <v>1997</v>
      </c>
      <c r="D20" s="108">
        <v>142</v>
      </c>
      <c r="E20" s="108">
        <v>30</v>
      </c>
      <c r="F20" s="108">
        <v>3772</v>
      </c>
      <c r="G20" s="108">
        <v>1148</v>
      </c>
      <c r="H20" s="108">
        <v>664</v>
      </c>
      <c r="I20" s="108">
        <v>85</v>
      </c>
      <c r="J20" s="413"/>
      <c r="K20" s="108">
        <v>849</v>
      </c>
      <c r="L20" s="110">
        <v>0.73954703832752611</v>
      </c>
      <c r="M20" s="413"/>
      <c r="N20" s="108">
        <v>1855</v>
      </c>
      <c r="O20" s="110">
        <v>13.06338028169014</v>
      </c>
    </row>
    <row r="21" spans="1:15">
      <c r="A21" s="13" t="s">
        <v>155</v>
      </c>
      <c r="B21" s="40" t="s">
        <v>156</v>
      </c>
      <c r="C21" s="43">
        <v>1544</v>
      </c>
      <c r="D21" s="43">
        <v>1035</v>
      </c>
      <c r="E21" s="43">
        <v>776</v>
      </c>
      <c r="F21" s="43">
        <v>659</v>
      </c>
      <c r="G21" s="43">
        <v>582</v>
      </c>
      <c r="H21" s="43">
        <v>709</v>
      </c>
      <c r="I21" s="43">
        <v>674</v>
      </c>
      <c r="J21" s="334"/>
      <c r="K21" s="43">
        <v>962</v>
      </c>
      <c r="L21" s="48">
        <v>1.6529209621993126</v>
      </c>
      <c r="M21" s="334"/>
      <c r="N21" s="43">
        <v>509</v>
      </c>
      <c r="O21" s="48">
        <v>0.49178743961352656</v>
      </c>
    </row>
    <row r="22" spans="1:15" ht="51">
      <c r="A22" s="111" t="s">
        <v>167</v>
      </c>
      <c r="B22" s="40" t="s">
        <v>158</v>
      </c>
      <c r="C22" s="108">
        <v>5964</v>
      </c>
      <c r="D22" s="108">
        <v>561</v>
      </c>
      <c r="E22" s="108">
        <v>2712</v>
      </c>
      <c r="F22" s="108">
        <v>1117</v>
      </c>
      <c r="G22" s="108">
        <v>1271</v>
      </c>
      <c r="H22" s="108">
        <v>2043</v>
      </c>
      <c r="I22" s="108">
        <v>1071</v>
      </c>
      <c r="J22" s="413"/>
      <c r="K22" s="108">
        <v>4693</v>
      </c>
      <c r="L22" s="110">
        <v>3.6923682140047207</v>
      </c>
      <c r="M22" s="413"/>
      <c r="N22" s="108">
        <v>5403</v>
      </c>
      <c r="O22" s="110">
        <v>9.6310160427807485</v>
      </c>
    </row>
    <row r="23" spans="1:15" ht="14.25" hidden="1" customHeight="1" outlineLevel="1">
      <c r="A23" s="13" t="s">
        <v>159</v>
      </c>
      <c r="B23" s="40" t="s">
        <v>160</v>
      </c>
      <c r="C23" s="43">
        <v>0</v>
      </c>
      <c r="D23" s="43">
        <v>0</v>
      </c>
      <c r="E23" s="43">
        <v>0</v>
      </c>
      <c r="F23" s="43">
        <v>0</v>
      </c>
      <c r="G23" s="43">
        <v>0</v>
      </c>
      <c r="H23" s="43">
        <v>0</v>
      </c>
      <c r="I23" s="43">
        <v>0</v>
      </c>
      <c r="J23" s="334"/>
      <c r="K23" s="43">
        <v>0</v>
      </c>
      <c r="L23" s="48">
        <v>0</v>
      </c>
      <c r="M23" s="334"/>
      <c r="N23" s="43">
        <v>0</v>
      </c>
      <c r="O23" s="48">
        <v>0</v>
      </c>
    </row>
    <row r="24" spans="1:15" s="15" customFormat="1" ht="15" collapsed="1">
      <c r="A24" s="41" t="s">
        <v>161</v>
      </c>
      <c r="B24" s="40" t="s">
        <v>162</v>
      </c>
      <c r="C24" s="43">
        <v>5252</v>
      </c>
      <c r="D24" s="43">
        <v>3073</v>
      </c>
      <c r="E24" s="43">
        <v>0</v>
      </c>
      <c r="F24" s="43">
        <v>0</v>
      </c>
      <c r="G24" s="43">
        <v>0</v>
      </c>
      <c r="H24" s="43">
        <v>0</v>
      </c>
      <c r="I24" s="43">
        <v>0</v>
      </c>
      <c r="J24" s="334"/>
      <c r="K24" s="43">
        <v>5252</v>
      </c>
      <c r="L24" s="48">
        <v>0</v>
      </c>
      <c r="M24" s="334"/>
      <c r="N24" s="341">
        <v>2179</v>
      </c>
      <c r="O24" s="48">
        <v>0.70907907582167262</v>
      </c>
    </row>
    <row r="25" spans="1:15" s="19" customFormat="1" ht="15" thickBot="1">
      <c r="A25" s="13" t="s">
        <v>163</v>
      </c>
      <c r="B25" s="40" t="s">
        <v>164</v>
      </c>
      <c r="C25" s="339">
        <v>4980</v>
      </c>
      <c r="D25" s="342">
        <v>3523</v>
      </c>
      <c r="E25" s="339">
        <v>1489</v>
      </c>
      <c r="F25" s="179">
        <v>2568</v>
      </c>
      <c r="G25" s="179">
        <v>3182</v>
      </c>
      <c r="H25" s="179">
        <v>5078</v>
      </c>
      <c r="I25" s="179">
        <v>2091</v>
      </c>
      <c r="J25" s="334"/>
      <c r="K25" s="179">
        <v>1798</v>
      </c>
      <c r="L25" s="202">
        <v>0.56505342551854176</v>
      </c>
      <c r="M25" s="334"/>
      <c r="N25" s="179">
        <v>1457</v>
      </c>
      <c r="O25" s="202">
        <v>0.4135679818336645</v>
      </c>
    </row>
    <row r="26" spans="1:15" s="3" customFormat="1" ht="15" thickTop="1">
      <c r="A26" s="105" t="s">
        <v>165</v>
      </c>
      <c r="B26" s="21" t="s">
        <v>166</v>
      </c>
      <c r="C26" s="414">
        <v>21402</v>
      </c>
      <c r="D26" s="415">
        <v>10558</v>
      </c>
      <c r="E26" s="414">
        <v>6357</v>
      </c>
      <c r="F26" s="90">
        <v>9768</v>
      </c>
      <c r="G26" s="90">
        <v>11779</v>
      </c>
      <c r="H26" s="90">
        <v>10758</v>
      </c>
      <c r="I26" s="90">
        <v>5632</v>
      </c>
      <c r="J26" s="416"/>
      <c r="K26" s="90">
        <v>9623</v>
      </c>
      <c r="L26" s="91">
        <v>0.81696239069530519</v>
      </c>
      <c r="M26" s="416"/>
      <c r="N26" s="90">
        <v>10844</v>
      </c>
      <c r="O26" s="91">
        <v>1.0270884637241902</v>
      </c>
    </row>
    <row r="27" spans="1:15">
      <c r="D27" s="43"/>
      <c r="E27" s="43"/>
      <c r="F27" s="43"/>
      <c r="G27" s="43"/>
      <c r="H27" s="43"/>
      <c r="I27" s="43"/>
      <c r="K27" s="43"/>
      <c r="L27" s="43"/>
    </row>
  </sheetData>
  <mergeCells count="6">
    <mergeCell ref="K3:L3"/>
    <mergeCell ref="K4:L4"/>
    <mergeCell ref="K16:L16"/>
    <mergeCell ref="N16:O16"/>
    <mergeCell ref="K17:L17"/>
    <mergeCell ref="N17:O17"/>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4" orientation="landscape" r:id="rId1"/>
  <ignoredErrors>
    <ignoredError sqref="E27:E30"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theme="6"/>
    <pageSetUpPr fitToPage="1"/>
  </sheetPr>
  <dimension ref="A1:Q50"/>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51" style="4" customWidth="1"/>
    <col min="2" max="2" width="40.7109375" style="4" customWidth="1" outlineLevel="1"/>
    <col min="3" max="9" width="13.42578125" style="4" customWidth="1"/>
    <col min="10" max="10" width="1.42578125" style="15" customWidth="1"/>
    <col min="11" max="12" width="12.7109375" style="4" customWidth="1"/>
    <col min="13" max="13" width="2.42578125" style="15" customWidth="1"/>
    <col min="14" max="15" width="12.7109375" style="4" customWidth="1"/>
    <col min="16" max="16" width="3.140625" style="15" customWidth="1"/>
    <col min="17" max="17" width="10.28515625" style="15"/>
    <col min="18" max="16384" width="10.28515625" style="4"/>
  </cols>
  <sheetData>
    <row r="1" spans="1:17" s="3" customFormat="1">
      <c r="A1" s="1" t="s">
        <v>0</v>
      </c>
      <c r="B1" s="1" t="s">
        <v>1</v>
      </c>
      <c r="C1" s="1"/>
      <c r="D1" s="2"/>
      <c r="E1" s="2"/>
      <c r="F1" s="2"/>
      <c r="G1" s="2"/>
      <c r="H1" s="2"/>
      <c r="I1" s="2"/>
      <c r="J1" s="2"/>
      <c r="K1" s="2"/>
      <c r="L1" s="2"/>
      <c r="M1" s="96"/>
      <c r="P1" s="96"/>
      <c r="Q1" s="96"/>
    </row>
    <row r="2" spans="1:17">
      <c r="D2" s="28"/>
      <c r="E2" s="28"/>
      <c r="F2" s="28"/>
      <c r="G2" s="28"/>
      <c r="H2" s="28"/>
      <c r="I2" s="28"/>
      <c r="J2" s="28"/>
      <c r="K2" s="28"/>
      <c r="L2" s="28"/>
    </row>
    <row r="3" spans="1:17" ht="15">
      <c r="A3" s="29" t="s">
        <v>2</v>
      </c>
      <c r="B3" s="29" t="s">
        <v>3</v>
      </c>
      <c r="C3" s="106"/>
      <c r="D3" s="106"/>
      <c r="E3" s="106"/>
      <c r="F3" s="115"/>
      <c r="G3" s="115"/>
      <c r="H3" s="106"/>
      <c r="I3" s="106"/>
      <c r="J3" s="343"/>
      <c r="K3" s="327" t="s">
        <v>4</v>
      </c>
      <c r="L3" s="327"/>
      <c r="M3" s="334"/>
    </row>
    <row r="4" spans="1:17" ht="31.5" customHeight="1">
      <c r="A4" s="56" t="s">
        <v>168</v>
      </c>
      <c r="B4" s="56" t="s">
        <v>169</v>
      </c>
      <c r="C4" s="10" t="s">
        <v>456</v>
      </c>
      <c r="D4" s="10" t="s">
        <v>7</v>
      </c>
      <c r="E4" s="10" t="s">
        <v>8</v>
      </c>
      <c r="F4" s="10" t="s">
        <v>9</v>
      </c>
      <c r="G4" s="10" t="s">
        <v>10</v>
      </c>
      <c r="H4" s="10" t="s">
        <v>11</v>
      </c>
      <c r="I4" s="10" t="s">
        <v>12</v>
      </c>
      <c r="J4" s="343"/>
      <c r="K4" s="328" t="s">
        <v>13</v>
      </c>
      <c r="L4" s="329"/>
      <c r="M4" s="334"/>
      <c r="N4"/>
    </row>
    <row r="5" spans="1:17" ht="15">
      <c r="A5" s="13" t="s">
        <v>496</v>
      </c>
      <c r="B5" s="116" t="s">
        <v>460</v>
      </c>
      <c r="C5" s="331">
        <v>-546328</v>
      </c>
      <c r="D5" s="331">
        <v>-353355</v>
      </c>
      <c r="E5" s="43">
        <v>-135643</v>
      </c>
      <c r="F5" s="43">
        <v>-522290</v>
      </c>
      <c r="G5" s="43">
        <v>-385797</v>
      </c>
      <c r="H5" s="43">
        <v>-252735</v>
      </c>
      <c r="I5" s="43">
        <v>-129932</v>
      </c>
      <c r="J5" s="343"/>
      <c r="K5" s="43">
        <v>-160531</v>
      </c>
      <c r="L5" s="48">
        <v>0.41610225066550544</v>
      </c>
      <c r="M5" s="334"/>
      <c r="N5"/>
      <c r="O5" s="6"/>
    </row>
    <row r="6" spans="1:17" ht="15">
      <c r="A6" s="13" t="s">
        <v>461</v>
      </c>
      <c r="B6" s="116" t="s">
        <v>462</v>
      </c>
      <c r="C6" s="331">
        <v>0</v>
      </c>
      <c r="D6" s="331"/>
      <c r="E6" s="43">
        <v>-113332</v>
      </c>
      <c r="F6" s="43">
        <v>-434375</v>
      </c>
      <c r="G6" s="43">
        <v>-312671.77650000004</v>
      </c>
      <c r="H6" s="43">
        <v>-204167</v>
      </c>
      <c r="I6" s="43">
        <v>-107791.54092999999</v>
      </c>
      <c r="J6" s="343"/>
      <c r="K6" s="43">
        <v>204167</v>
      </c>
      <c r="L6" s="48">
        <v>-1</v>
      </c>
      <c r="M6" s="334"/>
      <c r="N6"/>
      <c r="O6" s="6"/>
    </row>
    <row r="7" spans="1:17" ht="25.5">
      <c r="A7" s="13" t="s">
        <v>463</v>
      </c>
      <c r="B7" s="116" t="s">
        <v>464</v>
      </c>
      <c r="C7" s="331">
        <v>0</v>
      </c>
      <c r="D7" s="331"/>
      <c r="E7" s="43">
        <v>-22311</v>
      </c>
      <c r="F7" s="43">
        <v>-87915</v>
      </c>
      <c r="G7" s="43">
        <v>-73125.223499999964</v>
      </c>
      <c r="H7" s="43">
        <v>-48568</v>
      </c>
      <c r="I7" s="43">
        <v>-22140.459070000012</v>
      </c>
      <c r="J7" s="343"/>
      <c r="K7" s="43">
        <v>48568</v>
      </c>
      <c r="L7" s="48">
        <v>-1</v>
      </c>
      <c r="M7" s="334"/>
      <c r="N7"/>
      <c r="O7" s="6"/>
    </row>
    <row r="8" spans="1:17" ht="15">
      <c r="A8" s="13" t="s">
        <v>170</v>
      </c>
      <c r="B8" s="116" t="s">
        <v>171</v>
      </c>
      <c r="C8" s="331">
        <v>-55247</v>
      </c>
      <c r="D8" s="331">
        <v>-19755</v>
      </c>
      <c r="E8" s="43">
        <v>-6633</v>
      </c>
      <c r="F8" s="43">
        <v>-47558</v>
      </c>
      <c r="G8" s="43">
        <v>-37252</v>
      </c>
      <c r="H8" s="43">
        <v>-21523</v>
      </c>
      <c r="I8" s="43">
        <v>-9056</v>
      </c>
      <c r="J8" s="343"/>
      <c r="K8" s="43">
        <v>-17995</v>
      </c>
      <c r="L8" s="48">
        <v>0.48306131214431441</v>
      </c>
      <c r="M8" s="334"/>
      <c r="N8"/>
      <c r="O8" s="6"/>
    </row>
    <row r="9" spans="1:17" ht="15">
      <c r="A9" s="13" t="s">
        <v>172</v>
      </c>
      <c r="B9" s="118" t="s">
        <v>173</v>
      </c>
      <c r="C9" s="344">
        <v>-84334</v>
      </c>
      <c r="D9" s="344">
        <v>-49174</v>
      </c>
      <c r="E9" s="43">
        <v>-20607</v>
      </c>
      <c r="F9" s="43">
        <v>-81811</v>
      </c>
      <c r="G9" s="43">
        <v>-58931</v>
      </c>
      <c r="H9" s="43">
        <v>-38792</v>
      </c>
      <c r="I9" s="43">
        <v>-19470</v>
      </c>
      <c r="J9" s="343"/>
      <c r="K9" s="43">
        <v>-25403</v>
      </c>
      <c r="L9" s="48">
        <v>0.43106344708218086</v>
      </c>
      <c r="M9" s="334"/>
      <c r="N9"/>
      <c r="O9" s="6"/>
    </row>
    <row r="10" spans="1:17" ht="15">
      <c r="A10" s="13" t="s">
        <v>174</v>
      </c>
      <c r="B10" s="116" t="s">
        <v>175</v>
      </c>
      <c r="C10" s="344">
        <v>-100815</v>
      </c>
      <c r="D10" s="344">
        <v>-58942</v>
      </c>
      <c r="E10" s="43">
        <v>-22398</v>
      </c>
      <c r="F10" s="43">
        <v>-90416</v>
      </c>
      <c r="G10" s="43">
        <v>-66869</v>
      </c>
      <c r="H10" s="43">
        <v>-45908</v>
      </c>
      <c r="I10" s="43">
        <v>-23094</v>
      </c>
      <c r="J10" s="343"/>
      <c r="K10" s="43">
        <v>-33946</v>
      </c>
      <c r="L10" s="48">
        <v>0.50764928442177992</v>
      </c>
      <c r="M10" s="334"/>
      <c r="N10"/>
      <c r="O10" s="6"/>
    </row>
    <row r="11" spans="1:17" s="15" customFormat="1" ht="15">
      <c r="A11" s="13" t="s">
        <v>176</v>
      </c>
      <c r="B11" s="116" t="s">
        <v>177</v>
      </c>
      <c r="C11" s="344">
        <v>-55402</v>
      </c>
      <c r="D11" s="344">
        <v>-24796</v>
      </c>
      <c r="E11" s="43">
        <v>-7604</v>
      </c>
      <c r="F11" s="119">
        <v>-42671</v>
      </c>
      <c r="G11" s="119">
        <v>-31757</v>
      </c>
      <c r="H11" s="43">
        <v>-21307</v>
      </c>
      <c r="I11" s="43">
        <v>-9877</v>
      </c>
      <c r="J11" s="343"/>
      <c r="K11" s="43">
        <v>-23645</v>
      </c>
      <c r="L11" s="48">
        <v>0.74456025443209373</v>
      </c>
      <c r="M11" s="334"/>
      <c r="N11"/>
      <c r="O11" s="6"/>
    </row>
    <row r="12" spans="1:17" s="15" customFormat="1" ht="15">
      <c r="A12" s="13" t="s">
        <v>178</v>
      </c>
      <c r="B12" s="118" t="s">
        <v>179</v>
      </c>
      <c r="C12" s="344">
        <v>-96163</v>
      </c>
      <c r="D12" s="344">
        <v>-74167</v>
      </c>
      <c r="E12" s="43">
        <v>-47063</v>
      </c>
      <c r="F12" s="119">
        <v>-101479</v>
      </c>
      <c r="G12" s="119">
        <v>-66275</v>
      </c>
      <c r="H12" s="43">
        <v>-40957</v>
      </c>
      <c r="I12" s="43">
        <v>-20792</v>
      </c>
      <c r="J12" s="343"/>
      <c r="K12" s="43">
        <v>-29888</v>
      </c>
      <c r="L12" s="48">
        <v>0.45096944549226708</v>
      </c>
      <c r="M12" s="334"/>
      <c r="N12"/>
      <c r="O12" s="6"/>
    </row>
    <row r="13" spans="1:17" s="15" customFormat="1" ht="15.75" customHeight="1">
      <c r="A13" s="41" t="s">
        <v>180</v>
      </c>
      <c r="B13" s="118" t="s">
        <v>181</v>
      </c>
      <c r="C13" s="344">
        <v>-3047</v>
      </c>
      <c r="D13" s="344">
        <v>-1502</v>
      </c>
      <c r="E13" s="43">
        <v>-528</v>
      </c>
      <c r="F13" s="43">
        <v>-1857</v>
      </c>
      <c r="G13" s="43">
        <v>-1197</v>
      </c>
      <c r="H13" s="43">
        <v>-862</v>
      </c>
      <c r="I13" s="43">
        <v>-411</v>
      </c>
      <c r="J13" s="343"/>
      <c r="K13" s="43">
        <v>-1850</v>
      </c>
      <c r="L13" s="48">
        <v>1.545530492898914</v>
      </c>
      <c r="M13" s="334"/>
      <c r="N13"/>
      <c r="O13" s="121"/>
    </row>
    <row r="14" spans="1:17" ht="15">
      <c r="A14" s="41" t="s">
        <v>182</v>
      </c>
      <c r="B14" s="118" t="s">
        <v>183</v>
      </c>
      <c r="C14" s="344">
        <v>-2457</v>
      </c>
      <c r="D14" s="344">
        <v>-1162</v>
      </c>
      <c r="E14" s="43">
        <v>-227</v>
      </c>
      <c r="F14" s="43">
        <v>-886</v>
      </c>
      <c r="G14" s="43">
        <v>-732</v>
      </c>
      <c r="H14" s="43">
        <v>-533</v>
      </c>
      <c r="I14" s="43">
        <v>-308</v>
      </c>
      <c r="J14" s="343"/>
      <c r="K14" s="43">
        <v>-1725</v>
      </c>
      <c r="L14" s="48">
        <v>2.3565573770491803</v>
      </c>
      <c r="M14" s="334"/>
      <c r="N14"/>
      <c r="O14" s="121"/>
    </row>
    <row r="15" spans="1:17" ht="25.5">
      <c r="A15" s="41" t="s">
        <v>184</v>
      </c>
      <c r="B15" s="118" t="s">
        <v>185</v>
      </c>
      <c r="C15" s="344">
        <v>-3232</v>
      </c>
      <c r="D15" s="344">
        <v>-2643</v>
      </c>
      <c r="E15" s="43">
        <v>0</v>
      </c>
      <c r="F15" s="43">
        <v>0</v>
      </c>
      <c r="G15" s="43">
        <v>0</v>
      </c>
      <c r="H15" s="43">
        <v>0</v>
      </c>
      <c r="I15" s="43">
        <v>0</v>
      </c>
      <c r="J15" s="343"/>
      <c r="K15" s="43">
        <v>-3232</v>
      </c>
      <c r="L15" s="48">
        <v>0</v>
      </c>
      <c r="M15" s="334"/>
      <c r="N15"/>
      <c r="O15" s="121"/>
    </row>
    <row r="16" spans="1:17" ht="15">
      <c r="A16" s="13" t="s">
        <v>186</v>
      </c>
      <c r="B16" s="116" t="s">
        <v>187</v>
      </c>
      <c r="C16" s="344">
        <v>-70124</v>
      </c>
      <c r="D16" s="344">
        <v>-42262</v>
      </c>
      <c r="E16" s="43">
        <v>-16966</v>
      </c>
      <c r="F16" s="43">
        <v>-37731</v>
      </c>
      <c r="G16" s="43">
        <v>-28078</v>
      </c>
      <c r="H16" s="43">
        <v>-18424</v>
      </c>
      <c r="I16" s="43">
        <v>-9180</v>
      </c>
      <c r="J16" s="343"/>
      <c r="K16" s="43">
        <v>-42046</v>
      </c>
      <c r="L16" s="48">
        <v>1.4974713298667996</v>
      </c>
      <c r="M16" s="334"/>
      <c r="N16"/>
      <c r="O16" s="6"/>
    </row>
    <row r="17" spans="1:17" ht="15">
      <c r="A17" s="13" t="s">
        <v>188</v>
      </c>
      <c r="B17" s="116" t="s">
        <v>189</v>
      </c>
      <c r="C17" s="345">
        <v>-5016</v>
      </c>
      <c r="D17" s="345">
        <v>-5015</v>
      </c>
      <c r="E17" s="42">
        <v>-2133</v>
      </c>
      <c r="F17" s="42">
        <v>-3826</v>
      </c>
      <c r="G17" s="42">
        <v>-3826</v>
      </c>
      <c r="H17" s="42">
        <v>-3826</v>
      </c>
      <c r="I17" s="42">
        <v>-1889</v>
      </c>
      <c r="J17" s="343"/>
      <c r="K17" s="42">
        <v>-1190</v>
      </c>
      <c r="L17" s="44">
        <v>0.31102979613173026</v>
      </c>
      <c r="M17" s="334"/>
      <c r="N17"/>
      <c r="O17" s="6"/>
    </row>
    <row r="18" spans="1:17" ht="15">
      <c r="A18" s="16" t="s">
        <v>190</v>
      </c>
      <c r="B18" s="122" t="s">
        <v>191</v>
      </c>
      <c r="C18" s="346">
        <v>-1022165</v>
      </c>
      <c r="D18" s="346">
        <v>-632773</v>
      </c>
      <c r="E18" s="46">
        <v>-259802</v>
      </c>
      <c r="F18" s="46">
        <v>-930525</v>
      </c>
      <c r="G18" s="46">
        <v>-680714</v>
      </c>
      <c r="H18" s="46">
        <v>-444867</v>
      </c>
      <c r="I18" s="46">
        <v>-224009</v>
      </c>
      <c r="J18" s="343"/>
      <c r="K18" s="46">
        <v>-341451</v>
      </c>
      <c r="L18" s="47">
        <v>0.50160713603657336</v>
      </c>
      <c r="M18" s="334"/>
      <c r="N18"/>
      <c r="O18" s="6"/>
    </row>
    <row r="19" spans="1:17" s="15" customFormat="1" ht="15">
      <c r="A19" s="13" t="s">
        <v>192</v>
      </c>
      <c r="B19" s="116" t="s">
        <v>193</v>
      </c>
      <c r="C19" s="344">
        <v>-48144</v>
      </c>
      <c r="D19" s="344">
        <v>-29447</v>
      </c>
      <c r="E19" s="43">
        <v>-12538</v>
      </c>
      <c r="F19" s="43">
        <v>-51230</v>
      </c>
      <c r="G19" s="43">
        <v>-38460</v>
      </c>
      <c r="H19" s="43">
        <v>-25793</v>
      </c>
      <c r="I19" s="43">
        <v>-12778</v>
      </c>
      <c r="J19" s="343"/>
      <c r="K19" s="43">
        <v>-9684</v>
      </c>
      <c r="L19" s="48">
        <v>0.2517940717628705</v>
      </c>
      <c r="M19" s="334"/>
      <c r="N19"/>
      <c r="O19" s="6"/>
    </row>
    <row r="20" spans="1:17" s="15" customFormat="1" ht="15">
      <c r="A20" s="13" t="s">
        <v>194</v>
      </c>
      <c r="B20" s="116" t="s">
        <v>195</v>
      </c>
      <c r="C20" s="344">
        <v>-56689</v>
      </c>
      <c r="D20" s="344">
        <v>-33664</v>
      </c>
      <c r="E20" s="43">
        <v>-14779</v>
      </c>
      <c r="F20" s="43">
        <v>-49765</v>
      </c>
      <c r="G20" s="43">
        <v>-35744</v>
      </c>
      <c r="H20" s="43">
        <v>-24042</v>
      </c>
      <c r="I20" s="43">
        <v>-11830</v>
      </c>
      <c r="J20" s="347"/>
      <c r="K20" s="43">
        <v>-20945</v>
      </c>
      <c r="L20" s="48">
        <v>0.58597247090420768</v>
      </c>
      <c r="M20" s="334"/>
      <c r="N20"/>
      <c r="O20" s="6"/>
    </row>
    <row r="21" spans="1:17" ht="15">
      <c r="A21" s="41" t="s">
        <v>196</v>
      </c>
      <c r="B21" s="116" t="s">
        <v>197</v>
      </c>
      <c r="C21" s="344">
        <v>0</v>
      </c>
      <c r="D21" s="344">
        <v>0</v>
      </c>
      <c r="E21" s="43">
        <v>0</v>
      </c>
      <c r="F21" s="43">
        <v>0</v>
      </c>
      <c r="G21" s="43">
        <v>0</v>
      </c>
      <c r="H21" s="43">
        <v>0</v>
      </c>
      <c r="I21" s="43">
        <v>0</v>
      </c>
      <c r="J21" s="343"/>
      <c r="K21" s="43">
        <v>0</v>
      </c>
      <c r="L21" s="48">
        <v>0</v>
      </c>
      <c r="M21" s="334"/>
      <c r="N21"/>
      <c r="O21" s="121"/>
    </row>
    <row r="22" spans="1:17" s="3" customFormat="1" ht="15">
      <c r="A22" s="41" t="s">
        <v>198</v>
      </c>
      <c r="B22" s="116" t="s">
        <v>199</v>
      </c>
      <c r="C22" s="345">
        <v>0</v>
      </c>
      <c r="D22" s="345">
        <v>0</v>
      </c>
      <c r="E22" s="42">
        <v>0</v>
      </c>
      <c r="F22" s="42">
        <v>0</v>
      </c>
      <c r="G22" s="42">
        <v>0</v>
      </c>
      <c r="H22" s="42">
        <v>0</v>
      </c>
      <c r="I22" s="42">
        <v>0</v>
      </c>
      <c r="J22" s="343"/>
      <c r="K22" s="42">
        <v>0</v>
      </c>
      <c r="L22" s="44">
        <v>0</v>
      </c>
      <c r="M22" s="334"/>
      <c r="N22"/>
      <c r="O22" s="121"/>
      <c r="P22" s="96"/>
      <c r="Q22" s="96"/>
    </row>
    <row r="23" spans="1:17" ht="15.75" thickBot="1">
      <c r="A23" s="16" t="s">
        <v>200</v>
      </c>
      <c r="B23" s="122" t="s">
        <v>201</v>
      </c>
      <c r="C23" s="346">
        <v>-104833</v>
      </c>
      <c r="D23" s="346">
        <v>-63111</v>
      </c>
      <c r="E23" s="46">
        <v>-27317</v>
      </c>
      <c r="F23" s="46">
        <v>-100995</v>
      </c>
      <c r="G23" s="46">
        <v>-74204</v>
      </c>
      <c r="H23" s="46">
        <v>-49835</v>
      </c>
      <c r="I23" s="46">
        <v>-24608</v>
      </c>
      <c r="J23" s="343"/>
      <c r="K23" s="46">
        <v>-30629</v>
      </c>
      <c r="L23" s="47">
        <v>0.41276750579483584</v>
      </c>
      <c r="M23" s="334"/>
      <c r="N23"/>
      <c r="O23" s="6"/>
    </row>
    <row r="24" spans="1:17" s="131" customFormat="1" ht="26.25" thickTop="1">
      <c r="A24" s="105" t="s">
        <v>202</v>
      </c>
      <c r="B24" s="123" t="s">
        <v>203</v>
      </c>
      <c r="C24" s="417">
        <v>-1126998</v>
      </c>
      <c r="D24" s="417">
        <v>-695884</v>
      </c>
      <c r="E24" s="256">
        <v>-287119</v>
      </c>
      <c r="F24" s="256">
        <v>-1031520</v>
      </c>
      <c r="G24" s="256">
        <v>-754918</v>
      </c>
      <c r="H24" s="256">
        <v>-494702</v>
      </c>
      <c r="I24" s="256">
        <v>-248617</v>
      </c>
      <c r="J24" s="418"/>
      <c r="K24" s="256">
        <v>-372080</v>
      </c>
      <c r="L24" s="257">
        <v>0.49287472281757755</v>
      </c>
      <c r="M24" s="337"/>
      <c r="N24" s="124"/>
      <c r="O24" s="125"/>
      <c r="P24" s="130"/>
      <c r="Q24" s="130"/>
    </row>
    <row r="25" spans="1:17">
      <c r="A25" s="132"/>
      <c r="B25" s="132"/>
      <c r="C25" s="43"/>
      <c r="D25" s="43"/>
      <c r="E25" s="43"/>
      <c r="F25" s="43"/>
      <c r="G25" s="43"/>
      <c r="H25" s="43"/>
      <c r="I25" s="43"/>
      <c r="J25" s="343"/>
      <c r="K25" s="43"/>
      <c r="L25" s="113"/>
      <c r="M25" s="334"/>
      <c r="N25" s="43"/>
      <c r="O25" s="6"/>
    </row>
    <row r="26" spans="1:17">
      <c r="A26" s="132"/>
      <c r="B26" s="132"/>
      <c r="C26" s="43"/>
      <c r="D26" s="43"/>
      <c r="E26" s="43"/>
      <c r="F26" s="43"/>
      <c r="G26" s="43"/>
      <c r="H26" s="43"/>
      <c r="I26" s="43"/>
      <c r="J26" s="343"/>
      <c r="K26" s="43"/>
      <c r="L26" s="113"/>
      <c r="M26" s="334"/>
      <c r="N26" s="43"/>
      <c r="O26" s="6"/>
    </row>
    <row r="27" spans="1:17" ht="15.75" customHeight="1">
      <c r="A27" s="29" t="s">
        <v>56</v>
      </c>
      <c r="B27" s="29" t="s">
        <v>57</v>
      </c>
      <c r="C27" s="114"/>
      <c r="D27" s="114"/>
      <c r="E27" s="114"/>
      <c r="F27" s="114"/>
      <c r="G27" s="114"/>
      <c r="H27" s="114"/>
      <c r="I27" s="114"/>
      <c r="J27" s="343"/>
      <c r="K27" s="327" t="s">
        <v>4</v>
      </c>
      <c r="L27" s="327"/>
      <c r="M27" s="334"/>
      <c r="N27" s="327" t="s">
        <v>58</v>
      </c>
      <c r="O27" s="327"/>
    </row>
    <row r="28" spans="1:17" ht="31.5" customHeight="1">
      <c r="A28" s="56" t="s">
        <v>168</v>
      </c>
      <c r="B28" s="56" t="s">
        <v>169</v>
      </c>
      <c r="C28" s="10" t="s">
        <v>457</v>
      </c>
      <c r="D28" s="10" t="s">
        <v>59</v>
      </c>
      <c r="E28" s="10" t="s">
        <v>60</v>
      </c>
      <c r="F28" s="10" t="s">
        <v>61</v>
      </c>
      <c r="G28" s="10" t="s">
        <v>62</v>
      </c>
      <c r="H28" s="10" t="s">
        <v>63</v>
      </c>
      <c r="I28" s="10" t="s">
        <v>64</v>
      </c>
      <c r="J28" s="343"/>
      <c r="K28" s="328" t="s">
        <v>13</v>
      </c>
      <c r="L28" s="329"/>
      <c r="M28" s="334"/>
      <c r="N28" s="328" t="s">
        <v>65</v>
      </c>
      <c r="O28" s="330"/>
    </row>
    <row r="29" spans="1:17">
      <c r="A29" s="13" t="s">
        <v>459</v>
      </c>
      <c r="B29" s="116" t="s">
        <v>460</v>
      </c>
      <c r="C29" s="43">
        <v>-192973</v>
      </c>
      <c r="D29" s="43">
        <v>-217712</v>
      </c>
      <c r="E29" s="43">
        <v>-135643</v>
      </c>
      <c r="F29" s="43">
        <v>-136493</v>
      </c>
      <c r="G29" s="43">
        <v>-133062</v>
      </c>
      <c r="H29" s="43">
        <v>-122803</v>
      </c>
      <c r="I29" s="43">
        <v>-129932</v>
      </c>
      <c r="J29" s="343"/>
      <c r="K29" s="43">
        <v>-59911</v>
      </c>
      <c r="L29" s="48">
        <v>0.45024875621890548</v>
      </c>
      <c r="M29" s="334"/>
      <c r="N29" s="43">
        <v>24739</v>
      </c>
      <c r="O29" s="48">
        <v>-0.11363177041228779</v>
      </c>
    </row>
    <row r="30" spans="1:17">
      <c r="A30" s="13" t="s">
        <v>461</v>
      </c>
      <c r="B30" s="116" t="s">
        <v>462</v>
      </c>
      <c r="C30" s="43">
        <v>0</v>
      </c>
      <c r="D30" s="43">
        <v>113332</v>
      </c>
      <c r="E30" s="43">
        <v>-113332</v>
      </c>
      <c r="F30" s="43">
        <v>-121703.22349999996</v>
      </c>
      <c r="G30" s="43">
        <v>-108504.77650000004</v>
      </c>
      <c r="H30" s="43">
        <v>-96375.459070000012</v>
      </c>
      <c r="I30" s="43">
        <v>-107791.54092999999</v>
      </c>
      <c r="J30" s="343"/>
      <c r="K30" s="43">
        <v>108504.77650000004</v>
      </c>
      <c r="L30" s="48">
        <v>-1</v>
      </c>
      <c r="M30" s="334"/>
      <c r="N30" s="43">
        <v>226664</v>
      </c>
      <c r="O30" s="48">
        <v>-2</v>
      </c>
    </row>
    <row r="31" spans="1:17" ht="25.5">
      <c r="A31" s="13" t="s">
        <v>463</v>
      </c>
      <c r="B31" s="158" t="s">
        <v>464</v>
      </c>
      <c r="C31" s="43">
        <v>0</v>
      </c>
      <c r="D31" s="43">
        <v>22311</v>
      </c>
      <c r="E31" s="43">
        <v>-22311</v>
      </c>
      <c r="F31" s="43">
        <v>-14789.776500000036</v>
      </c>
      <c r="G31" s="43">
        <v>-24557.223499999964</v>
      </c>
      <c r="H31" s="43">
        <v>-26427.540929999988</v>
      </c>
      <c r="I31" s="43">
        <v>-22140.459070000012</v>
      </c>
      <c r="J31" s="343"/>
      <c r="K31" s="43">
        <v>24557.223499999964</v>
      </c>
      <c r="L31" s="48">
        <v>-1</v>
      </c>
      <c r="M31" s="334"/>
      <c r="N31" s="43">
        <v>44622</v>
      </c>
      <c r="O31" s="48">
        <v>-2</v>
      </c>
    </row>
    <row r="32" spans="1:17">
      <c r="A32" s="13" t="s">
        <v>170</v>
      </c>
      <c r="B32" s="116" t="s">
        <v>171</v>
      </c>
      <c r="C32" s="43">
        <v>-35492</v>
      </c>
      <c r="D32" s="43">
        <v>-13122</v>
      </c>
      <c r="E32" s="43">
        <v>-6633</v>
      </c>
      <c r="F32" s="43">
        <v>-10306</v>
      </c>
      <c r="G32" s="43">
        <v>-15729</v>
      </c>
      <c r="H32" s="43">
        <v>-12467</v>
      </c>
      <c r="I32" s="43">
        <v>-9056</v>
      </c>
      <c r="J32" s="343"/>
      <c r="K32" s="43">
        <v>-19763</v>
      </c>
      <c r="L32" s="48">
        <v>1.2564689427172737</v>
      </c>
      <c r="M32" s="334"/>
      <c r="N32" s="43">
        <v>-22370</v>
      </c>
      <c r="O32" s="48">
        <v>1.7047706142356349</v>
      </c>
    </row>
    <row r="33" spans="1:17">
      <c r="A33" s="13" t="s">
        <v>172</v>
      </c>
      <c r="B33" s="118" t="s">
        <v>173</v>
      </c>
      <c r="C33" s="344">
        <v>-35160</v>
      </c>
      <c r="D33" s="344">
        <v>-28567</v>
      </c>
      <c r="E33" s="344">
        <v>-20607</v>
      </c>
      <c r="F33" s="43">
        <v>-22880</v>
      </c>
      <c r="G33" s="43">
        <v>-20139</v>
      </c>
      <c r="H33" s="43">
        <v>-19322</v>
      </c>
      <c r="I33" s="43">
        <v>-19470</v>
      </c>
      <c r="J33" s="343"/>
      <c r="K33" s="43">
        <v>-15021</v>
      </c>
      <c r="L33" s="48">
        <v>0.7458662297035602</v>
      </c>
      <c r="M33" s="334"/>
      <c r="N33" s="43">
        <v>-6593</v>
      </c>
      <c r="O33" s="48">
        <v>0.23079077256974831</v>
      </c>
    </row>
    <row r="34" spans="1:17">
      <c r="A34" s="13" t="s">
        <v>174</v>
      </c>
      <c r="B34" s="116" t="s">
        <v>175</v>
      </c>
      <c r="C34" s="344">
        <v>-41873</v>
      </c>
      <c r="D34" s="344">
        <v>-36544</v>
      </c>
      <c r="E34" s="344">
        <v>-22398</v>
      </c>
      <c r="F34" s="43">
        <v>-23547</v>
      </c>
      <c r="G34" s="43">
        <v>-20961</v>
      </c>
      <c r="H34" s="43">
        <v>-22814</v>
      </c>
      <c r="I34" s="43">
        <v>-23094</v>
      </c>
      <c r="J34" s="343"/>
      <c r="K34" s="43">
        <v>-20912</v>
      </c>
      <c r="L34" s="48">
        <v>0.99766232527074095</v>
      </c>
      <c r="M34" s="334"/>
      <c r="N34" s="43">
        <v>-5329</v>
      </c>
      <c r="O34" s="48">
        <v>0.14582421190893169</v>
      </c>
    </row>
    <row r="35" spans="1:17" s="15" customFormat="1" ht="15">
      <c r="A35" s="13" t="s">
        <v>176</v>
      </c>
      <c r="B35" s="116" t="s">
        <v>177</v>
      </c>
      <c r="C35" s="344">
        <v>-30606</v>
      </c>
      <c r="D35" s="344">
        <v>-17192</v>
      </c>
      <c r="E35" s="344">
        <v>-7604</v>
      </c>
      <c r="F35" s="43">
        <v>-10914</v>
      </c>
      <c r="G35" s="43">
        <v>-10450</v>
      </c>
      <c r="H35" s="43">
        <v>-11430</v>
      </c>
      <c r="I35" s="43">
        <v>-9877</v>
      </c>
      <c r="J35" s="343"/>
      <c r="K35" s="43">
        <v>-20156</v>
      </c>
      <c r="L35" s="48">
        <v>1.9288038277511961</v>
      </c>
      <c r="M35" s="334"/>
      <c r="N35" s="43">
        <v>-13414</v>
      </c>
      <c r="O35" s="48">
        <v>0.78024662633783159</v>
      </c>
      <c r="Q35" s="120"/>
    </row>
    <row r="36" spans="1:17" s="15" customFormat="1" ht="15">
      <c r="A36" s="13" t="s">
        <v>178</v>
      </c>
      <c r="B36" s="118" t="s">
        <v>179</v>
      </c>
      <c r="C36" s="344">
        <v>-21996</v>
      </c>
      <c r="D36" s="344">
        <v>-27104</v>
      </c>
      <c r="E36" s="344">
        <v>-47063</v>
      </c>
      <c r="F36" s="43">
        <v>-35204</v>
      </c>
      <c r="G36" s="43">
        <v>-25318</v>
      </c>
      <c r="H36" s="43">
        <v>-20165</v>
      </c>
      <c r="I36" s="43">
        <v>-20792</v>
      </c>
      <c r="J36" s="343"/>
      <c r="K36" s="43">
        <v>3322</v>
      </c>
      <c r="L36" s="48">
        <v>-0.13121099612923612</v>
      </c>
      <c r="M36" s="334"/>
      <c r="N36" s="43">
        <v>5108</v>
      </c>
      <c r="O36" s="48">
        <v>-0.18845926800472254</v>
      </c>
      <c r="Q36" s="120"/>
    </row>
    <row r="37" spans="1:17" s="15" customFormat="1" ht="15.75" customHeight="1">
      <c r="A37" s="41" t="s">
        <v>180</v>
      </c>
      <c r="B37" s="118" t="s">
        <v>181</v>
      </c>
      <c r="C37" s="344">
        <v>-1545</v>
      </c>
      <c r="D37" s="344">
        <v>-974</v>
      </c>
      <c r="E37" s="344">
        <v>-528</v>
      </c>
      <c r="F37" s="43">
        <v>-660</v>
      </c>
      <c r="G37" s="43">
        <v>-335</v>
      </c>
      <c r="H37" s="43">
        <v>-451</v>
      </c>
      <c r="I37" s="43">
        <v>-411</v>
      </c>
      <c r="J37" s="343"/>
      <c r="K37" s="43">
        <v>-1210</v>
      </c>
      <c r="L37" s="48">
        <v>3.6119402985074629</v>
      </c>
      <c r="M37" s="334"/>
      <c r="N37" s="43">
        <v>-571</v>
      </c>
      <c r="O37" s="48">
        <v>0.58624229979466114</v>
      </c>
      <c r="Q37" s="120"/>
    </row>
    <row r="38" spans="1:17">
      <c r="A38" s="41" t="s">
        <v>182</v>
      </c>
      <c r="B38" s="118" t="s">
        <v>183</v>
      </c>
      <c r="C38" s="344">
        <v>-1295</v>
      </c>
      <c r="D38" s="344">
        <v>-935</v>
      </c>
      <c r="E38" s="344">
        <v>-227</v>
      </c>
      <c r="F38" s="43">
        <v>-154</v>
      </c>
      <c r="G38" s="43">
        <v>-199</v>
      </c>
      <c r="H38" s="43">
        <v>-225</v>
      </c>
      <c r="I38" s="43">
        <v>-308</v>
      </c>
      <c r="J38" s="343"/>
      <c r="K38" s="43">
        <v>-1096</v>
      </c>
      <c r="L38" s="48">
        <v>5.5075376884422109</v>
      </c>
      <c r="M38" s="334"/>
      <c r="N38" s="43">
        <v>-360</v>
      </c>
      <c r="O38" s="48">
        <v>0.38502673796791442</v>
      </c>
    </row>
    <row r="39" spans="1:17" ht="25.5">
      <c r="A39" s="41" t="s">
        <v>184</v>
      </c>
      <c r="B39" s="118" t="s">
        <v>185</v>
      </c>
      <c r="C39" s="344">
        <v>-589</v>
      </c>
      <c r="D39" s="344">
        <v>-2643</v>
      </c>
      <c r="E39" s="344">
        <v>0</v>
      </c>
      <c r="F39" s="43">
        <v>0</v>
      </c>
      <c r="G39" s="43">
        <v>0</v>
      </c>
      <c r="H39" s="43">
        <v>0</v>
      </c>
      <c r="I39" s="43">
        <v>0</v>
      </c>
      <c r="J39" s="343"/>
      <c r="K39" s="43">
        <v>-589</v>
      </c>
      <c r="L39" s="48">
        <v>0</v>
      </c>
      <c r="M39" s="334"/>
      <c r="N39" s="43">
        <v>2054</v>
      </c>
      <c r="O39" s="48">
        <v>-0.77714718123344684</v>
      </c>
    </row>
    <row r="40" spans="1:17">
      <c r="A40" s="13" t="s">
        <v>186</v>
      </c>
      <c r="B40" s="116" t="s">
        <v>187</v>
      </c>
      <c r="C40" s="344">
        <v>-27862</v>
      </c>
      <c r="D40" s="344">
        <v>-25296</v>
      </c>
      <c r="E40" s="344">
        <v>-16966</v>
      </c>
      <c r="F40" s="43">
        <v>-9653</v>
      </c>
      <c r="G40" s="43">
        <v>-9654</v>
      </c>
      <c r="H40" s="43">
        <v>-9244</v>
      </c>
      <c r="I40" s="43">
        <v>-9180</v>
      </c>
      <c r="J40" s="343"/>
      <c r="K40" s="43">
        <v>-18208</v>
      </c>
      <c r="L40" s="48">
        <v>1.8860575927076859</v>
      </c>
      <c r="M40" s="334"/>
      <c r="N40" s="43">
        <v>-2566</v>
      </c>
      <c r="O40" s="48">
        <v>0.10143896268184693</v>
      </c>
    </row>
    <row r="41" spans="1:17">
      <c r="A41" s="13" t="s">
        <v>188</v>
      </c>
      <c r="B41" s="116" t="s">
        <v>189</v>
      </c>
      <c r="C41" s="345">
        <v>-1</v>
      </c>
      <c r="D41" s="345">
        <v>-2882</v>
      </c>
      <c r="E41" s="345">
        <v>-2133</v>
      </c>
      <c r="F41" s="42">
        <v>0</v>
      </c>
      <c r="G41" s="42">
        <v>0</v>
      </c>
      <c r="H41" s="42">
        <v>-1937</v>
      </c>
      <c r="I41" s="42">
        <v>-1889</v>
      </c>
      <c r="J41" s="343"/>
      <c r="K41" s="42">
        <v>-1</v>
      </c>
      <c r="L41" s="44">
        <v>0</v>
      </c>
      <c r="M41" s="334"/>
      <c r="N41" s="42">
        <v>2881</v>
      </c>
      <c r="O41" s="44">
        <v>-0.9996530187369882</v>
      </c>
    </row>
    <row r="42" spans="1:17">
      <c r="A42" s="16" t="s">
        <v>190</v>
      </c>
      <c r="B42" s="122" t="s">
        <v>191</v>
      </c>
      <c r="C42" s="346">
        <v>-389392</v>
      </c>
      <c r="D42" s="346">
        <v>-372971</v>
      </c>
      <c r="E42" s="346">
        <v>-259802</v>
      </c>
      <c r="F42" s="46">
        <v>-249811</v>
      </c>
      <c r="G42" s="46">
        <v>-235847</v>
      </c>
      <c r="H42" s="46">
        <v>-220858</v>
      </c>
      <c r="I42" s="46">
        <v>-224009</v>
      </c>
      <c r="J42" s="343"/>
      <c r="K42" s="46">
        <v>-153545</v>
      </c>
      <c r="L42" s="47">
        <v>0.65103647703807976</v>
      </c>
      <c r="M42" s="334"/>
      <c r="N42" s="46">
        <v>-16421</v>
      </c>
      <c r="O42" s="47">
        <v>4.4027551739947608E-2</v>
      </c>
    </row>
    <row r="43" spans="1:17" s="15" customFormat="1" ht="15">
      <c r="A43" s="13" t="s">
        <v>192</v>
      </c>
      <c r="B43" s="116" t="s">
        <v>193</v>
      </c>
      <c r="C43" s="344">
        <v>-18697</v>
      </c>
      <c r="D43" s="344">
        <v>-16909</v>
      </c>
      <c r="E43" s="344">
        <v>-12538</v>
      </c>
      <c r="F43" s="43">
        <v>-12770</v>
      </c>
      <c r="G43" s="43">
        <v>-12667</v>
      </c>
      <c r="H43" s="43">
        <v>-13015</v>
      </c>
      <c r="I43" s="43">
        <v>-12778</v>
      </c>
      <c r="J43" s="343"/>
      <c r="K43" s="43">
        <v>-6030</v>
      </c>
      <c r="L43" s="48">
        <v>0.47604010420778403</v>
      </c>
      <c r="M43" s="334"/>
      <c r="N43" s="43">
        <v>-1788</v>
      </c>
      <c r="O43" s="48">
        <v>0.10574250399195695</v>
      </c>
      <c r="Q43" s="120"/>
    </row>
    <row r="44" spans="1:17" s="15" customFormat="1" ht="15">
      <c r="A44" s="13" t="s">
        <v>194</v>
      </c>
      <c r="B44" s="116" t="s">
        <v>195</v>
      </c>
      <c r="C44" s="344">
        <v>-23025</v>
      </c>
      <c r="D44" s="344">
        <v>-18885</v>
      </c>
      <c r="E44" s="344">
        <v>-14779</v>
      </c>
      <c r="F44" s="43">
        <v>-14021</v>
      </c>
      <c r="G44" s="43">
        <v>-11702</v>
      </c>
      <c r="H44" s="43">
        <v>-12212</v>
      </c>
      <c r="I44" s="43">
        <v>-11830</v>
      </c>
      <c r="J44" s="347"/>
      <c r="K44" s="43">
        <v>-11323</v>
      </c>
      <c r="L44" s="48">
        <v>0.96761237395317035</v>
      </c>
      <c r="M44" s="348"/>
      <c r="N44" s="43">
        <v>-4140</v>
      </c>
      <c r="O44" s="48">
        <v>0.21922160444797459</v>
      </c>
      <c r="Q44" s="120"/>
    </row>
    <row r="45" spans="1:17">
      <c r="A45" s="41" t="s">
        <v>196</v>
      </c>
      <c r="B45" s="116" t="s">
        <v>197</v>
      </c>
      <c r="C45" s="344">
        <v>0</v>
      </c>
      <c r="D45" s="344"/>
      <c r="E45" s="344">
        <v>0</v>
      </c>
      <c r="F45" s="43">
        <v>0</v>
      </c>
      <c r="G45" s="43">
        <v>0</v>
      </c>
      <c r="H45" s="43">
        <v>0</v>
      </c>
      <c r="I45" s="43">
        <v>0</v>
      </c>
      <c r="J45" s="343"/>
      <c r="K45" s="43">
        <v>0</v>
      </c>
      <c r="L45" s="48">
        <v>0</v>
      </c>
      <c r="M45" s="334"/>
      <c r="N45" s="43">
        <v>0</v>
      </c>
      <c r="O45" s="48">
        <v>0</v>
      </c>
    </row>
    <row r="46" spans="1:17" s="3" customFormat="1">
      <c r="A46" s="41" t="s">
        <v>198</v>
      </c>
      <c r="B46" s="116" t="s">
        <v>199</v>
      </c>
      <c r="C46" s="345">
        <v>0</v>
      </c>
      <c r="D46" s="345"/>
      <c r="E46" s="345">
        <v>0</v>
      </c>
      <c r="F46" s="42">
        <v>0</v>
      </c>
      <c r="G46" s="42">
        <v>0</v>
      </c>
      <c r="H46" s="42">
        <v>0</v>
      </c>
      <c r="I46" s="42">
        <v>0</v>
      </c>
      <c r="J46" s="343"/>
      <c r="K46" s="42">
        <v>0</v>
      </c>
      <c r="L46" s="44">
        <v>0</v>
      </c>
      <c r="M46" s="334"/>
      <c r="N46" s="42">
        <v>0</v>
      </c>
      <c r="O46" s="44">
        <v>0</v>
      </c>
      <c r="P46" s="96"/>
      <c r="Q46" s="96"/>
    </row>
    <row r="47" spans="1:17" ht="15" thickBot="1">
      <c r="A47" s="16" t="s">
        <v>200</v>
      </c>
      <c r="B47" s="122" t="s">
        <v>201</v>
      </c>
      <c r="C47" s="346">
        <v>-41722</v>
      </c>
      <c r="D47" s="346">
        <v>-35794</v>
      </c>
      <c r="E47" s="346">
        <v>-27317</v>
      </c>
      <c r="F47" s="46">
        <v>-26791</v>
      </c>
      <c r="G47" s="46">
        <v>-24369</v>
      </c>
      <c r="H47" s="46">
        <v>-25227</v>
      </c>
      <c r="I47" s="46">
        <v>-24608</v>
      </c>
      <c r="J47" s="343"/>
      <c r="K47" s="46">
        <v>-17353</v>
      </c>
      <c r="L47" s="47">
        <v>0.7120932332061225</v>
      </c>
      <c r="M47" s="334"/>
      <c r="N47" s="46">
        <v>-5928</v>
      </c>
      <c r="O47" s="47">
        <v>0.16561434877353745</v>
      </c>
    </row>
    <row r="48" spans="1:17" s="131" customFormat="1" ht="26.25" thickTop="1">
      <c r="A48" s="105" t="s">
        <v>202</v>
      </c>
      <c r="B48" s="123" t="s">
        <v>203</v>
      </c>
      <c r="C48" s="417">
        <v>-431114</v>
      </c>
      <c r="D48" s="417">
        <v>-408765</v>
      </c>
      <c r="E48" s="417">
        <v>-287119</v>
      </c>
      <c r="F48" s="256">
        <v>-276602</v>
      </c>
      <c r="G48" s="256">
        <v>-260216</v>
      </c>
      <c r="H48" s="256">
        <v>-246085</v>
      </c>
      <c r="I48" s="256">
        <v>-248617</v>
      </c>
      <c r="J48" s="418"/>
      <c r="K48" s="256">
        <v>-170898</v>
      </c>
      <c r="L48" s="257">
        <v>0.6567543886617272</v>
      </c>
      <c r="M48" s="416"/>
      <c r="N48" s="256">
        <v>-22349</v>
      </c>
      <c r="O48" s="257">
        <v>5.4674446197693051E-2</v>
      </c>
      <c r="P48" s="130"/>
      <c r="Q48" s="130"/>
    </row>
    <row r="49" spans="3:15">
      <c r="C49" s="340"/>
      <c r="D49" s="340"/>
      <c r="E49" s="340"/>
      <c r="F49" s="75"/>
      <c r="G49" s="75"/>
      <c r="H49" s="75"/>
      <c r="I49" s="75"/>
      <c r="J49" s="399"/>
      <c r="K49" s="75"/>
      <c r="L49" s="77"/>
      <c r="M49" s="400"/>
      <c r="N49" s="75"/>
      <c r="O49" s="77"/>
    </row>
    <row r="50" spans="3:15">
      <c r="C50" s="52"/>
      <c r="D50" s="52"/>
      <c r="E50" s="52"/>
      <c r="F50" s="52"/>
      <c r="G50" s="52"/>
      <c r="H50" s="52"/>
      <c r="I50" s="52"/>
      <c r="J50" s="133"/>
      <c r="K50" s="52"/>
      <c r="L50" s="52"/>
      <c r="M50" s="133"/>
      <c r="N50" s="52"/>
      <c r="O50" s="52"/>
    </row>
  </sheetData>
  <mergeCells count="6">
    <mergeCell ref="K3:L3"/>
    <mergeCell ref="K4:L4"/>
    <mergeCell ref="K27:L27"/>
    <mergeCell ref="N27:O27"/>
    <mergeCell ref="K28:L28"/>
    <mergeCell ref="N28:O28"/>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6"/>
    <pageSetUpPr fitToPage="1"/>
  </sheetPr>
  <dimension ref="A1:P28"/>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51.140625" style="4" customWidth="1"/>
    <col min="2" max="2" width="40.28515625" style="4" customWidth="1" outlineLevel="1"/>
    <col min="3" max="3" width="12" style="4" customWidth="1"/>
    <col min="4" max="9" width="12.140625" style="4" customWidth="1"/>
    <col min="10" max="10" width="2.42578125" style="4" customWidth="1"/>
    <col min="11" max="12" width="12.140625" style="4" customWidth="1"/>
    <col min="13" max="13" width="2.42578125" style="15" customWidth="1"/>
    <col min="14" max="15" width="12.140625" style="4" customWidth="1"/>
    <col min="16" max="16" width="2.5703125" style="15" customWidth="1"/>
    <col min="17" max="16384" width="10.28515625" style="4"/>
  </cols>
  <sheetData>
    <row r="1" spans="1:16" s="3" customFormat="1">
      <c r="A1" s="1" t="s">
        <v>0</v>
      </c>
      <c r="B1" s="1" t="s">
        <v>1</v>
      </c>
      <c r="C1" s="1"/>
      <c r="D1" s="2"/>
      <c r="E1" s="2"/>
      <c r="F1" s="2"/>
      <c r="G1" s="2"/>
      <c r="H1" s="2"/>
      <c r="I1" s="2"/>
      <c r="J1" s="2"/>
      <c r="K1" s="2"/>
      <c r="L1" s="2"/>
      <c r="M1" s="2"/>
      <c r="P1" s="96"/>
    </row>
    <row r="2" spans="1:16">
      <c r="A2" s="28"/>
      <c r="B2" s="28"/>
      <c r="C2" s="28"/>
      <c r="D2" s="28"/>
      <c r="E2" s="28"/>
      <c r="F2" s="28"/>
      <c r="G2" s="28"/>
      <c r="H2" s="28"/>
      <c r="I2" s="28"/>
      <c r="J2" s="28"/>
      <c r="K2" s="28"/>
      <c r="L2" s="28"/>
      <c r="M2" s="28"/>
    </row>
    <row r="3" spans="1:16" ht="15">
      <c r="A3" s="29" t="s">
        <v>2</v>
      </c>
      <c r="B3" s="29" t="s">
        <v>3</v>
      </c>
      <c r="C3" s="29"/>
      <c r="D3" s="29"/>
      <c r="E3" s="29"/>
      <c r="F3" s="29"/>
      <c r="G3" s="29"/>
      <c r="H3" s="29"/>
      <c r="I3" s="29"/>
      <c r="J3" s="28"/>
      <c r="K3" s="327" t="s">
        <v>4</v>
      </c>
      <c r="L3" s="327"/>
      <c r="M3" s="349"/>
      <c r="N3" s="30"/>
    </row>
    <row r="4" spans="1:16" ht="27" customHeight="1">
      <c r="A4" s="56" t="s">
        <v>42</v>
      </c>
      <c r="B4" s="56" t="s">
        <v>465</v>
      </c>
      <c r="C4" s="10" t="s">
        <v>456</v>
      </c>
      <c r="D4" s="10" t="s">
        <v>7</v>
      </c>
      <c r="E4" s="10" t="s">
        <v>8</v>
      </c>
      <c r="F4" s="10" t="s">
        <v>9</v>
      </c>
      <c r="G4" s="10" t="s">
        <v>10</v>
      </c>
      <c r="H4" s="10" t="s">
        <v>11</v>
      </c>
      <c r="I4" s="10" t="s">
        <v>12</v>
      </c>
      <c r="J4" s="28"/>
      <c r="K4" s="328" t="s">
        <v>13</v>
      </c>
      <c r="L4" s="329"/>
      <c r="M4" s="349"/>
    </row>
    <row r="5" spans="1:16" ht="25.5">
      <c r="A5" s="13" t="s">
        <v>204</v>
      </c>
      <c r="B5" s="118" t="s">
        <v>205</v>
      </c>
      <c r="C5" s="344">
        <v>-18119</v>
      </c>
      <c r="D5" s="344">
        <v>-14092</v>
      </c>
      <c r="E5" s="344">
        <v>-154</v>
      </c>
      <c r="F5" s="344">
        <v>-3368</v>
      </c>
      <c r="G5" s="43">
        <v>-2280</v>
      </c>
      <c r="H5" s="43">
        <v>-739</v>
      </c>
      <c r="I5" s="43">
        <v>-129</v>
      </c>
      <c r="J5" s="28"/>
      <c r="K5" s="43">
        <v>-15839</v>
      </c>
      <c r="L5" s="48">
        <v>6.9469298245614031</v>
      </c>
      <c r="M5" s="349"/>
      <c r="N5"/>
      <c r="O5"/>
    </row>
    <row r="6" spans="1:16" ht="25.5">
      <c r="A6" s="13" t="s">
        <v>206</v>
      </c>
      <c r="B6" s="116" t="s">
        <v>469</v>
      </c>
      <c r="C6" s="420">
        <v>-1063</v>
      </c>
      <c r="D6" s="420">
        <v>-679</v>
      </c>
      <c r="E6" s="420">
        <v>-257</v>
      </c>
      <c r="F6" s="420">
        <v>-4177</v>
      </c>
      <c r="G6" s="108">
        <v>-3694</v>
      </c>
      <c r="H6" s="108">
        <v>-1112</v>
      </c>
      <c r="I6" s="108">
        <v>-570</v>
      </c>
      <c r="J6" s="134"/>
      <c r="K6" s="108">
        <v>2631</v>
      </c>
      <c r="L6" s="110">
        <v>-0.71223605847319982</v>
      </c>
      <c r="M6" s="349"/>
      <c r="N6" s="334"/>
      <c r="O6" s="334"/>
    </row>
    <row r="7" spans="1:16" ht="25.5">
      <c r="A7" s="13" t="s">
        <v>466</v>
      </c>
      <c r="B7" s="116" t="s">
        <v>467</v>
      </c>
      <c r="C7" s="420">
        <v>-9415</v>
      </c>
      <c r="D7" s="420">
        <v>-10606</v>
      </c>
      <c r="E7" s="420">
        <v>-1726</v>
      </c>
      <c r="F7" s="420">
        <v>-2866</v>
      </c>
      <c r="G7" s="108">
        <v>-2769</v>
      </c>
      <c r="H7" s="108">
        <v>-474</v>
      </c>
      <c r="I7" s="108">
        <v>-262</v>
      </c>
      <c r="J7" s="134"/>
      <c r="K7" s="108">
        <v>-6646</v>
      </c>
      <c r="L7" s="110">
        <v>2.4001444564824848</v>
      </c>
      <c r="M7" s="349"/>
      <c r="N7" s="334"/>
      <c r="O7" s="334"/>
    </row>
    <row r="8" spans="1:16" ht="15">
      <c r="A8" s="41" t="s">
        <v>207</v>
      </c>
      <c r="B8" s="116" t="s">
        <v>208</v>
      </c>
      <c r="C8" s="344">
        <v>-10157</v>
      </c>
      <c r="D8" s="344">
        <v>-5529</v>
      </c>
      <c r="E8" s="344">
        <v>-1963</v>
      </c>
      <c r="F8" s="344">
        <v>-10749</v>
      </c>
      <c r="G8" s="43">
        <v>-7947</v>
      </c>
      <c r="H8" s="43">
        <v>-5683</v>
      </c>
      <c r="I8" s="43">
        <v>-3172</v>
      </c>
      <c r="J8" s="28"/>
      <c r="K8" s="43">
        <v>-2210</v>
      </c>
      <c r="L8" s="48">
        <v>0.27809236189757142</v>
      </c>
      <c r="M8" s="349"/>
      <c r="N8" s="334"/>
      <c r="O8" s="334"/>
    </row>
    <row r="9" spans="1:16" ht="15">
      <c r="A9" s="13" t="s">
        <v>209</v>
      </c>
      <c r="B9" s="116" t="s">
        <v>210</v>
      </c>
      <c r="C9" s="344">
        <v>-1291</v>
      </c>
      <c r="D9" s="344">
        <v>-23</v>
      </c>
      <c r="E9" s="344">
        <v>-9</v>
      </c>
      <c r="F9" s="344">
        <v>-3105</v>
      </c>
      <c r="G9" s="43">
        <v>-2098</v>
      </c>
      <c r="H9" s="43">
        <v>-1287</v>
      </c>
      <c r="I9" s="43">
        <v>-630</v>
      </c>
      <c r="J9" s="28"/>
      <c r="K9" s="43">
        <v>807</v>
      </c>
      <c r="L9" s="48">
        <v>-0.38465204957102</v>
      </c>
      <c r="M9" s="349"/>
      <c r="N9" s="336"/>
      <c r="O9" s="334"/>
      <c r="P9" s="120"/>
    </row>
    <row r="10" spans="1:16" s="15" customFormat="1" ht="15">
      <c r="A10" s="41" t="s">
        <v>211</v>
      </c>
      <c r="B10" s="116" t="s">
        <v>212</v>
      </c>
      <c r="C10" s="344">
        <v>-7921</v>
      </c>
      <c r="D10" s="344">
        <v>-2935</v>
      </c>
      <c r="E10" s="344">
        <v>0</v>
      </c>
      <c r="F10" s="344">
        <v>0</v>
      </c>
      <c r="G10" s="43">
        <v>0</v>
      </c>
      <c r="H10" s="43">
        <v>0</v>
      </c>
      <c r="I10" s="43">
        <v>0</v>
      </c>
      <c r="J10" s="28"/>
      <c r="K10" s="43">
        <v>-7921</v>
      </c>
      <c r="L10" s="48">
        <v>0</v>
      </c>
      <c r="M10" s="349"/>
      <c r="N10" s="336"/>
      <c r="O10" s="334"/>
      <c r="P10" s="120"/>
    </row>
    <row r="11" spans="1:16" ht="15">
      <c r="A11" s="13" t="s">
        <v>159</v>
      </c>
      <c r="B11" s="116" t="s">
        <v>213</v>
      </c>
      <c r="C11" s="344">
        <v>0</v>
      </c>
      <c r="D11" s="344">
        <v>0</v>
      </c>
      <c r="E11" s="344">
        <v>0</v>
      </c>
      <c r="F11" s="344">
        <v>-7897</v>
      </c>
      <c r="G11" s="43">
        <v>0</v>
      </c>
      <c r="H11" s="43">
        <v>0</v>
      </c>
      <c r="I11" s="43">
        <v>0</v>
      </c>
      <c r="J11" s="28"/>
      <c r="K11" s="43">
        <v>0</v>
      </c>
      <c r="L11" s="48">
        <v>0</v>
      </c>
      <c r="M11" s="349"/>
      <c r="N11" s="336"/>
      <c r="O11" s="334"/>
      <c r="P11" s="120"/>
    </row>
    <row r="12" spans="1:16" ht="15.75" thickBot="1">
      <c r="A12" s="13" t="s">
        <v>42</v>
      </c>
      <c r="B12" s="116" t="s">
        <v>214</v>
      </c>
      <c r="C12" s="339">
        <v>-14402</v>
      </c>
      <c r="D12" s="339">
        <v>-9823</v>
      </c>
      <c r="E12" s="339">
        <v>-7417</v>
      </c>
      <c r="F12" s="339">
        <v>-5231</v>
      </c>
      <c r="G12" s="179">
        <v>-3315</v>
      </c>
      <c r="H12" s="179">
        <v>-1527</v>
      </c>
      <c r="I12" s="179">
        <v>-553</v>
      </c>
      <c r="J12" s="28"/>
      <c r="K12" s="179">
        <v>-11087</v>
      </c>
      <c r="L12" s="202">
        <v>3.3444947209653093</v>
      </c>
      <c r="M12" s="349"/>
      <c r="N12" s="334"/>
      <c r="O12" s="334"/>
    </row>
    <row r="13" spans="1:16" s="3" customFormat="1" ht="15.75" thickTop="1">
      <c r="A13" s="105" t="s">
        <v>215</v>
      </c>
      <c r="B13" s="123" t="s">
        <v>216</v>
      </c>
      <c r="C13" s="414">
        <v>-62368</v>
      </c>
      <c r="D13" s="414">
        <v>-43687</v>
      </c>
      <c r="E13" s="414">
        <v>-11526</v>
      </c>
      <c r="F13" s="414">
        <v>-37393</v>
      </c>
      <c r="G13" s="90">
        <v>-22103</v>
      </c>
      <c r="H13" s="90">
        <v>-10822</v>
      </c>
      <c r="I13" s="90">
        <v>-5316</v>
      </c>
      <c r="J13" s="135"/>
      <c r="K13" s="90">
        <v>-40265</v>
      </c>
      <c r="L13" s="91">
        <v>1.8216984119802742</v>
      </c>
      <c r="M13" s="350"/>
      <c r="N13" s="337"/>
      <c r="O13" s="337"/>
      <c r="P13" s="96"/>
    </row>
    <row r="14" spans="1:16" ht="15">
      <c r="B14" s="83"/>
      <c r="C14" s="351"/>
      <c r="D14" s="351"/>
      <c r="E14" s="351"/>
      <c r="F14" s="351"/>
      <c r="G14" s="136"/>
      <c r="H14" s="136"/>
      <c r="I14" s="136"/>
      <c r="J14" s="28"/>
      <c r="K14" s="136"/>
      <c r="L14" s="137"/>
      <c r="M14" s="349"/>
    </row>
    <row r="15" spans="1:16" ht="15">
      <c r="B15" s="83"/>
      <c r="C15" s="352"/>
      <c r="D15" s="352"/>
      <c r="E15" s="352"/>
      <c r="F15" s="352"/>
      <c r="G15" s="84"/>
      <c r="H15" s="84"/>
      <c r="I15" s="84"/>
      <c r="J15" s="28"/>
      <c r="K15" s="83"/>
      <c r="L15" s="83"/>
      <c r="M15" s="349"/>
    </row>
    <row r="16" spans="1:16" ht="15">
      <c r="A16" s="29" t="s">
        <v>56</v>
      </c>
      <c r="B16" s="29" t="s">
        <v>57</v>
      </c>
      <c r="C16" s="353"/>
      <c r="D16" s="353"/>
      <c r="E16" s="353"/>
      <c r="F16" s="353"/>
      <c r="G16" s="29"/>
      <c r="H16" s="29"/>
      <c r="I16" s="29"/>
      <c r="J16" s="28"/>
      <c r="K16" s="327" t="s">
        <v>4</v>
      </c>
      <c r="L16" s="327"/>
      <c r="M16" s="349"/>
      <c r="N16" s="327" t="s">
        <v>58</v>
      </c>
      <c r="O16" s="327"/>
    </row>
    <row r="17" spans="1:16" ht="27" customHeight="1">
      <c r="A17" s="56" t="s">
        <v>42</v>
      </c>
      <c r="B17" s="56" t="s">
        <v>465</v>
      </c>
      <c r="C17" s="10" t="s">
        <v>457</v>
      </c>
      <c r="D17" s="10" t="s">
        <v>59</v>
      </c>
      <c r="E17" s="10" t="s">
        <v>60</v>
      </c>
      <c r="F17" s="10" t="s">
        <v>61</v>
      </c>
      <c r="G17" s="10" t="s">
        <v>62</v>
      </c>
      <c r="H17" s="10" t="s">
        <v>63</v>
      </c>
      <c r="I17" s="10" t="s">
        <v>64</v>
      </c>
      <c r="J17" s="28"/>
      <c r="K17" s="328" t="s">
        <v>13</v>
      </c>
      <c r="L17" s="329"/>
      <c r="M17" s="349"/>
      <c r="N17" s="328" t="s">
        <v>65</v>
      </c>
      <c r="O17" s="329"/>
    </row>
    <row r="18" spans="1:16" ht="25.5">
      <c r="A18" s="13" t="s">
        <v>217</v>
      </c>
      <c r="B18" s="118" t="s">
        <v>205</v>
      </c>
      <c r="C18" s="344">
        <v>-4027</v>
      </c>
      <c r="D18" s="344">
        <v>-13938</v>
      </c>
      <c r="E18" s="344">
        <v>-154</v>
      </c>
      <c r="F18" s="344">
        <v>-1088</v>
      </c>
      <c r="G18" s="43">
        <v>-1541</v>
      </c>
      <c r="H18" s="43">
        <v>-610</v>
      </c>
      <c r="I18" s="43">
        <v>-129</v>
      </c>
      <c r="J18" s="28"/>
      <c r="K18" s="43">
        <v>-2486</v>
      </c>
      <c r="L18" s="48">
        <v>1.6132381570408825</v>
      </c>
      <c r="M18" s="349"/>
      <c r="N18" s="43">
        <v>9911</v>
      </c>
      <c r="O18" s="48">
        <v>-0.71107762950208064</v>
      </c>
    </row>
    <row r="19" spans="1:16" ht="29.25" customHeight="1">
      <c r="A19" s="13" t="s">
        <v>218</v>
      </c>
      <c r="B19" s="116" t="s">
        <v>469</v>
      </c>
      <c r="C19" s="420">
        <v>-384</v>
      </c>
      <c r="D19" s="420">
        <v>-422</v>
      </c>
      <c r="E19" s="420">
        <v>-257</v>
      </c>
      <c r="F19" s="420">
        <v>-483</v>
      </c>
      <c r="G19" s="108">
        <v>-2582</v>
      </c>
      <c r="H19" s="108">
        <v>-542</v>
      </c>
      <c r="I19" s="108">
        <v>-570</v>
      </c>
      <c r="J19" s="134"/>
      <c r="K19" s="108">
        <v>2198</v>
      </c>
      <c r="L19" s="110">
        <v>-0.85127807900852048</v>
      </c>
      <c r="M19" s="421"/>
      <c r="N19" s="108">
        <v>38</v>
      </c>
      <c r="O19" s="110">
        <v>-9.004739336492891E-2</v>
      </c>
    </row>
    <row r="20" spans="1:16" ht="25.5">
      <c r="A20" s="13" t="s">
        <v>468</v>
      </c>
      <c r="B20" s="116" t="s">
        <v>467</v>
      </c>
      <c r="C20" s="420">
        <v>1191</v>
      </c>
      <c r="D20" s="420">
        <v>-8880</v>
      </c>
      <c r="E20" s="420">
        <v>-1726</v>
      </c>
      <c r="F20" s="420">
        <v>-97</v>
      </c>
      <c r="G20" s="108">
        <v>-2295</v>
      </c>
      <c r="H20" s="108">
        <v>-212</v>
      </c>
      <c r="I20" s="108">
        <v>-262</v>
      </c>
      <c r="J20" s="134"/>
      <c r="K20" s="108">
        <v>3486</v>
      </c>
      <c r="L20" s="110">
        <v>-1.518954248366013</v>
      </c>
      <c r="M20" s="421"/>
      <c r="N20" s="108">
        <v>10071</v>
      </c>
      <c r="O20" s="110">
        <v>-1.1341216216216217</v>
      </c>
    </row>
    <row r="21" spans="1:16" ht="15">
      <c r="A21" s="13" t="s">
        <v>207</v>
      </c>
      <c r="B21" s="116" t="s">
        <v>208</v>
      </c>
      <c r="C21" s="344">
        <v>-4628</v>
      </c>
      <c r="D21" s="344">
        <v>-3566</v>
      </c>
      <c r="E21" s="344">
        <v>-1963</v>
      </c>
      <c r="F21" s="344">
        <v>-2802</v>
      </c>
      <c r="G21" s="43">
        <v>-2264</v>
      </c>
      <c r="H21" s="43">
        <v>-2511</v>
      </c>
      <c r="I21" s="43">
        <v>-3172</v>
      </c>
      <c r="J21" s="28"/>
      <c r="K21" s="43">
        <v>-2364</v>
      </c>
      <c r="L21" s="48">
        <v>1.0441696113074206</v>
      </c>
      <c r="M21" s="349"/>
      <c r="N21" s="43">
        <v>-1062</v>
      </c>
      <c r="O21" s="48">
        <v>0.29781267526640492</v>
      </c>
    </row>
    <row r="22" spans="1:16" ht="15">
      <c r="A22" s="13" t="s">
        <v>209</v>
      </c>
      <c r="B22" s="116" t="s">
        <v>210</v>
      </c>
      <c r="C22" s="344">
        <v>-1268</v>
      </c>
      <c r="D22" s="344">
        <v>-14</v>
      </c>
      <c r="E22" s="344">
        <v>-9</v>
      </c>
      <c r="F22" s="344">
        <v>-1007</v>
      </c>
      <c r="G22" s="43">
        <v>-811</v>
      </c>
      <c r="H22" s="43">
        <v>-657</v>
      </c>
      <c r="I22" s="43">
        <v>-630</v>
      </c>
      <c r="J22" s="28"/>
      <c r="K22" s="43">
        <v>-457</v>
      </c>
      <c r="L22" s="48">
        <v>0.56350184956843408</v>
      </c>
      <c r="M22" s="349"/>
      <c r="N22" s="43">
        <v>-1254</v>
      </c>
      <c r="O22" s="48">
        <v>89.571428571428569</v>
      </c>
    </row>
    <row r="23" spans="1:16" s="15" customFormat="1" ht="15">
      <c r="A23" s="41" t="s">
        <v>211</v>
      </c>
      <c r="B23" s="116" t="s">
        <v>212</v>
      </c>
      <c r="C23" s="344">
        <v>-4986</v>
      </c>
      <c r="D23" s="344">
        <v>-2935</v>
      </c>
      <c r="E23" s="344">
        <v>0</v>
      </c>
      <c r="F23" s="344">
        <v>0</v>
      </c>
      <c r="G23" s="43">
        <v>0</v>
      </c>
      <c r="H23" s="43">
        <v>0</v>
      </c>
      <c r="I23" s="43">
        <v>0</v>
      </c>
      <c r="J23" s="28"/>
      <c r="K23" s="43">
        <v>-4986</v>
      </c>
      <c r="L23" s="48">
        <v>0</v>
      </c>
      <c r="M23" s="349"/>
      <c r="N23" s="43">
        <v>-2051</v>
      </c>
      <c r="O23" s="48">
        <v>0.69880749574105627</v>
      </c>
    </row>
    <row r="24" spans="1:16" ht="15">
      <c r="A24" s="13" t="s">
        <v>159</v>
      </c>
      <c r="B24" s="116" t="s">
        <v>213</v>
      </c>
      <c r="C24" s="344">
        <v>0</v>
      </c>
      <c r="D24" s="344">
        <v>0</v>
      </c>
      <c r="E24" s="344">
        <v>0</v>
      </c>
      <c r="F24" s="344">
        <v>-7897</v>
      </c>
      <c r="G24" s="43">
        <v>0</v>
      </c>
      <c r="H24" s="43">
        <v>0</v>
      </c>
      <c r="I24" s="43">
        <v>0</v>
      </c>
      <c r="J24" s="28"/>
      <c r="K24" s="43">
        <v>0</v>
      </c>
      <c r="L24" s="48">
        <v>0</v>
      </c>
      <c r="M24" s="349"/>
      <c r="N24" s="43">
        <v>0</v>
      </c>
      <c r="O24" s="48">
        <v>0</v>
      </c>
    </row>
    <row r="25" spans="1:16" ht="15.75" thickBot="1">
      <c r="A25" s="13" t="s">
        <v>42</v>
      </c>
      <c r="B25" s="116" t="s">
        <v>214</v>
      </c>
      <c r="C25" s="339">
        <v>-4579</v>
      </c>
      <c r="D25" s="339">
        <v>-2406</v>
      </c>
      <c r="E25" s="339">
        <v>-7417</v>
      </c>
      <c r="F25" s="339">
        <v>-1916</v>
      </c>
      <c r="G25" s="179">
        <v>-1788</v>
      </c>
      <c r="H25" s="179">
        <v>-974</v>
      </c>
      <c r="I25" s="179">
        <v>-553</v>
      </c>
      <c r="J25" s="28"/>
      <c r="K25" s="179">
        <v>-2791</v>
      </c>
      <c r="L25" s="202">
        <v>1.5609619686800895</v>
      </c>
      <c r="M25" s="349"/>
      <c r="N25" s="179">
        <v>-2173</v>
      </c>
      <c r="O25" s="202">
        <v>0.90315876974231091</v>
      </c>
    </row>
    <row r="26" spans="1:16" s="3" customFormat="1" ht="15.75" thickTop="1">
      <c r="A26" s="105" t="s">
        <v>215</v>
      </c>
      <c r="B26" s="123" t="s">
        <v>216</v>
      </c>
      <c r="C26" s="414">
        <v>-18681</v>
      </c>
      <c r="D26" s="414">
        <v>-32161</v>
      </c>
      <c r="E26" s="414">
        <v>-11526</v>
      </c>
      <c r="F26" s="414">
        <v>-15290</v>
      </c>
      <c r="G26" s="90">
        <v>-11281</v>
      </c>
      <c r="H26" s="90">
        <v>-5506</v>
      </c>
      <c r="I26" s="90">
        <v>-5316</v>
      </c>
      <c r="J26" s="135"/>
      <c r="K26" s="90">
        <v>-7400</v>
      </c>
      <c r="L26" s="91">
        <v>0.65597021540643563</v>
      </c>
      <c r="M26" s="419"/>
      <c r="N26" s="90">
        <v>13480</v>
      </c>
      <c r="O26" s="91">
        <v>-0.41914119585833776</v>
      </c>
      <c r="P26" s="96"/>
    </row>
    <row r="27" spans="1:16">
      <c r="J27" s="28"/>
    </row>
    <row r="28" spans="1:16">
      <c r="J28" s="28"/>
    </row>
  </sheetData>
  <mergeCells count="6">
    <mergeCell ref="K3:L3"/>
    <mergeCell ref="K4:L4"/>
    <mergeCell ref="K16:L16"/>
    <mergeCell ref="N16:O16"/>
    <mergeCell ref="K17:L17"/>
    <mergeCell ref="N17:O17"/>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7" orientation="landscape" r:id="rId1"/>
  <ignoredErrors>
    <ignoredError sqref="E27:E32"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theme="6"/>
    <pageSetUpPr fitToPage="1"/>
  </sheetPr>
  <dimension ref="A1:R56"/>
  <sheetViews>
    <sheetView showGridLines="0" topLeftCell="A25" zoomScale="85" zoomScaleNormal="85" workbookViewId="0">
      <pane xSplit="2" topLeftCell="C1" activePane="topRight" state="frozen"/>
      <selection activeCell="C1" sqref="C1:C1048576"/>
      <selection pane="topRight" activeCell="C28" sqref="C28"/>
    </sheetView>
  </sheetViews>
  <sheetFormatPr defaultColWidth="10.28515625" defaultRowHeight="14.25" outlineLevelRow="1" outlineLevelCol="1"/>
  <cols>
    <col min="1" max="1" width="57.42578125" style="4" customWidth="1"/>
    <col min="2" max="2" width="46.42578125" style="4" customWidth="1" outlineLevel="1"/>
    <col min="3" max="3" width="14.140625" style="4" customWidth="1"/>
    <col min="4" max="9" width="12.140625" style="4" customWidth="1"/>
    <col min="10" max="10" width="2.42578125" style="15" customWidth="1"/>
    <col min="11" max="12" width="12.140625" style="4" customWidth="1"/>
    <col min="13" max="13" width="2.28515625" style="4" customWidth="1"/>
    <col min="14" max="15" width="12.140625" style="4" customWidth="1"/>
    <col min="16" max="16" width="2.28515625" style="4" customWidth="1"/>
    <col min="17" max="18" width="12.140625" style="4" customWidth="1"/>
    <col min="19" max="16384" width="10.28515625" style="4"/>
  </cols>
  <sheetData>
    <row r="1" spans="1:18" s="3" customFormat="1">
      <c r="A1" s="1" t="s">
        <v>0</v>
      </c>
      <c r="B1" s="1" t="s">
        <v>1</v>
      </c>
      <c r="C1" s="1"/>
      <c r="D1" s="2"/>
      <c r="E1" s="2"/>
      <c r="F1" s="2"/>
      <c r="G1" s="2"/>
      <c r="H1" s="2"/>
      <c r="I1" s="2"/>
      <c r="J1" s="96"/>
    </row>
    <row r="2" spans="1:18">
      <c r="A2" s="138"/>
      <c r="B2" s="138"/>
      <c r="C2" s="138"/>
      <c r="D2" s="138"/>
      <c r="E2" s="138"/>
      <c r="F2" s="138"/>
      <c r="G2" s="138"/>
      <c r="H2" s="138"/>
      <c r="I2" s="138"/>
    </row>
    <row r="3" spans="1:18" ht="15">
      <c r="A3" s="139" t="s">
        <v>219</v>
      </c>
      <c r="B3" s="140" t="s">
        <v>220</v>
      </c>
      <c r="C3" s="141"/>
      <c r="D3" s="141"/>
      <c r="E3" s="141"/>
      <c r="F3" s="141"/>
      <c r="G3" s="141"/>
      <c r="H3" s="141"/>
      <c r="I3" s="141"/>
      <c r="J3" s="334"/>
      <c r="K3" s="327"/>
      <c r="L3" s="327"/>
      <c r="M3" s="142"/>
      <c r="N3" s="327" t="s">
        <v>470</v>
      </c>
      <c r="O3" s="327"/>
      <c r="P3" s="142"/>
      <c r="Q3" s="327" t="s">
        <v>221</v>
      </c>
      <c r="R3" s="327"/>
    </row>
    <row r="4" spans="1:18" ht="32.25" customHeight="1">
      <c r="A4" s="143" t="s">
        <v>222</v>
      </c>
      <c r="B4" s="143" t="s">
        <v>223</v>
      </c>
      <c r="C4" s="10" t="s">
        <v>456</v>
      </c>
      <c r="D4" s="10" t="s">
        <v>7</v>
      </c>
      <c r="E4" s="10" t="s">
        <v>8</v>
      </c>
      <c r="F4" s="10" t="s">
        <v>9</v>
      </c>
      <c r="G4" s="10" t="s">
        <v>10</v>
      </c>
      <c r="H4" s="10" t="s">
        <v>11</v>
      </c>
      <c r="I4" s="10" t="s">
        <v>12</v>
      </c>
      <c r="J4" s="334"/>
      <c r="K4" s="328" t="s">
        <v>13</v>
      </c>
      <c r="L4" s="329"/>
      <c r="N4" s="328" t="s">
        <v>471</v>
      </c>
      <c r="O4" s="329"/>
      <c r="Q4" s="328" t="s">
        <v>65</v>
      </c>
      <c r="R4" s="329"/>
    </row>
    <row r="5" spans="1:18">
      <c r="B5" s="144"/>
      <c r="C5" s="52"/>
      <c r="D5" s="52"/>
      <c r="E5" s="52"/>
      <c r="F5" s="52"/>
      <c r="G5" s="52"/>
      <c r="H5" s="52"/>
      <c r="I5" s="52"/>
      <c r="J5" s="334"/>
      <c r="K5" s="145"/>
      <c r="L5" s="60"/>
    </row>
    <row r="6" spans="1:18">
      <c r="A6" s="146" t="s">
        <v>224</v>
      </c>
      <c r="B6" s="147" t="s">
        <v>225</v>
      </c>
      <c r="C6" s="148"/>
      <c r="D6" s="148"/>
      <c r="E6" s="148"/>
      <c r="F6" s="148"/>
      <c r="G6" s="148"/>
      <c r="H6" s="148"/>
      <c r="I6" s="148"/>
      <c r="J6" s="334"/>
      <c r="K6" s="145"/>
      <c r="L6" s="60"/>
      <c r="N6" s="19"/>
      <c r="O6" s="19"/>
      <c r="P6" s="19"/>
      <c r="Q6" s="19"/>
      <c r="R6" s="19"/>
    </row>
    <row r="7" spans="1:18">
      <c r="A7" s="13" t="s">
        <v>226</v>
      </c>
      <c r="B7" s="116" t="s">
        <v>227</v>
      </c>
      <c r="C7" s="43">
        <v>2022991</v>
      </c>
      <c r="D7" s="43">
        <v>2472825</v>
      </c>
      <c r="E7" s="43">
        <v>1901971</v>
      </c>
      <c r="F7" s="43">
        <v>1790160</v>
      </c>
      <c r="G7" s="43">
        <v>1495370</v>
      </c>
      <c r="H7" s="43">
        <v>1416197</v>
      </c>
      <c r="I7" s="43">
        <v>1607994</v>
      </c>
      <c r="J7" s="334"/>
      <c r="K7" s="43">
        <v>527621</v>
      </c>
      <c r="L7" s="48">
        <v>0.3528364217551509</v>
      </c>
      <c r="N7" s="43">
        <v>232831</v>
      </c>
      <c r="O7" s="48">
        <v>0.13006155874335254</v>
      </c>
      <c r="Q7" s="43">
        <v>-449834</v>
      </c>
      <c r="R7" s="48">
        <v>-0.18191097226855923</v>
      </c>
    </row>
    <row r="8" spans="1:18">
      <c r="A8" s="13" t="s">
        <v>94</v>
      </c>
      <c r="B8" s="116" t="s">
        <v>95</v>
      </c>
      <c r="C8" s="43">
        <v>518141</v>
      </c>
      <c r="D8" s="43">
        <v>308917</v>
      </c>
      <c r="E8" s="43">
        <v>186636</v>
      </c>
      <c r="F8" s="43">
        <v>404724</v>
      </c>
      <c r="G8" s="43">
        <v>296707</v>
      </c>
      <c r="H8" s="43">
        <v>291876</v>
      </c>
      <c r="I8" s="43">
        <v>109767</v>
      </c>
      <c r="J8" s="334"/>
      <c r="K8" s="43">
        <v>221434</v>
      </c>
      <c r="L8" s="48">
        <v>0.74630527759709075</v>
      </c>
      <c r="N8" s="43">
        <v>113417</v>
      </c>
      <c r="O8" s="48">
        <v>0.2802329488738004</v>
      </c>
      <c r="Q8" s="43">
        <v>209224</v>
      </c>
      <c r="R8" s="48">
        <v>0.67728224733504472</v>
      </c>
    </row>
    <row r="9" spans="1:18" ht="25.5">
      <c r="A9" s="13" t="s">
        <v>228</v>
      </c>
      <c r="B9" s="116" t="s">
        <v>229</v>
      </c>
      <c r="C9" s="43">
        <v>0</v>
      </c>
      <c r="D9" s="43">
        <v>0</v>
      </c>
      <c r="E9" s="43">
        <v>84578</v>
      </c>
      <c r="F9" s="43">
        <v>100668</v>
      </c>
      <c r="G9" s="43">
        <v>353656</v>
      </c>
      <c r="H9" s="43">
        <v>61351</v>
      </c>
      <c r="I9" s="43">
        <v>34508</v>
      </c>
      <c r="J9" s="334"/>
      <c r="K9" s="43">
        <v>-353656</v>
      </c>
      <c r="L9" s="48">
        <v>-1</v>
      </c>
      <c r="N9" s="43">
        <v>-100668</v>
      </c>
      <c r="O9" s="48">
        <v>-1</v>
      </c>
      <c r="Q9" s="43">
        <v>0</v>
      </c>
      <c r="R9" s="48">
        <v>0</v>
      </c>
    </row>
    <row r="10" spans="1:18">
      <c r="A10" s="13" t="s">
        <v>230</v>
      </c>
      <c r="B10" s="116" t="s">
        <v>231</v>
      </c>
      <c r="C10" s="43">
        <v>0</v>
      </c>
      <c r="D10" s="43">
        <v>260</v>
      </c>
      <c r="E10" s="43">
        <v>183312</v>
      </c>
      <c r="F10" s="43">
        <v>199404</v>
      </c>
      <c r="G10" s="43">
        <v>153976</v>
      </c>
      <c r="H10" s="43">
        <v>300818</v>
      </c>
      <c r="I10" s="43">
        <v>171331</v>
      </c>
      <c r="J10" s="334"/>
      <c r="K10" s="43">
        <v>-153976</v>
      </c>
      <c r="L10" s="48">
        <v>-1</v>
      </c>
      <c r="N10" s="43">
        <v>-199404</v>
      </c>
      <c r="O10" s="48">
        <v>-1</v>
      </c>
      <c r="Q10" s="43">
        <v>-260</v>
      </c>
      <c r="R10" s="48">
        <v>-1</v>
      </c>
    </row>
    <row r="11" spans="1:18">
      <c r="A11" s="13" t="s">
        <v>232</v>
      </c>
      <c r="B11" s="116" t="s">
        <v>233</v>
      </c>
      <c r="C11" s="43">
        <v>372814</v>
      </c>
      <c r="D11" s="43">
        <v>357102</v>
      </c>
      <c r="E11" s="43">
        <v>340384</v>
      </c>
      <c r="F11" s="43">
        <v>420152</v>
      </c>
      <c r="G11" s="43">
        <v>401899</v>
      </c>
      <c r="H11" s="43">
        <v>247465</v>
      </c>
      <c r="I11" s="43">
        <v>302609</v>
      </c>
      <c r="J11" s="334"/>
      <c r="K11" s="43">
        <v>-29085</v>
      </c>
      <c r="L11" s="48">
        <v>-7.2368928511889807E-2</v>
      </c>
      <c r="N11" s="43">
        <v>-47338</v>
      </c>
      <c r="O11" s="48">
        <v>-0.11266874845294084</v>
      </c>
      <c r="Q11" s="43">
        <v>15712</v>
      </c>
      <c r="R11" s="48">
        <v>4.3998633443665953E-2</v>
      </c>
    </row>
    <row r="12" spans="1:18">
      <c r="A12" s="13" t="s">
        <v>234</v>
      </c>
      <c r="B12" s="116" t="s">
        <v>235</v>
      </c>
      <c r="C12" s="43">
        <v>6880</v>
      </c>
      <c r="D12" s="43">
        <v>6459</v>
      </c>
      <c r="E12" s="43">
        <v>0</v>
      </c>
      <c r="F12" s="43">
        <v>0</v>
      </c>
      <c r="G12" s="43">
        <v>0</v>
      </c>
      <c r="H12" s="43">
        <v>0</v>
      </c>
      <c r="I12" s="43">
        <v>67218</v>
      </c>
      <c r="J12" s="354"/>
      <c r="K12" s="355">
        <v>6880</v>
      </c>
      <c r="L12" s="48">
        <v>0</v>
      </c>
      <c r="N12" s="43">
        <v>6880</v>
      </c>
      <c r="O12" s="48">
        <v>0</v>
      </c>
      <c r="Q12" s="355">
        <v>421</v>
      </c>
      <c r="R12" s="48">
        <v>6.5180368478092582E-2</v>
      </c>
    </row>
    <row r="13" spans="1:18">
      <c r="A13" s="13" t="s">
        <v>236</v>
      </c>
      <c r="B13" s="116" t="s">
        <v>237</v>
      </c>
      <c r="C13" s="43">
        <v>50201630</v>
      </c>
      <c r="D13" s="43">
        <v>49534661</v>
      </c>
      <c r="E13" s="43">
        <v>29877265</v>
      </c>
      <c r="F13" s="43">
        <v>29631923</v>
      </c>
      <c r="G13" s="43">
        <v>29794139</v>
      </c>
      <c r="H13" s="43">
        <v>28918697</v>
      </c>
      <c r="I13" s="43">
        <v>26458387</v>
      </c>
      <c r="J13" s="334"/>
      <c r="K13" s="43">
        <v>20407491</v>
      </c>
      <c r="L13" s="48">
        <v>0.6849498486933957</v>
      </c>
      <c r="N13" s="43">
        <v>20569707</v>
      </c>
      <c r="O13" s="48">
        <v>0.69417388132386815</v>
      </c>
      <c r="Q13" s="43">
        <v>666969</v>
      </c>
      <c r="R13" s="48">
        <v>1.3464692934912788E-2</v>
      </c>
    </row>
    <row r="14" spans="1:18">
      <c r="A14" s="13" t="s">
        <v>238</v>
      </c>
      <c r="B14" s="116" t="s">
        <v>239</v>
      </c>
      <c r="C14" s="43">
        <v>6962185</v>
      </c>
      <c r="D14" s="43">
        <v>8432095</v>
      </c>
      <c r="E14" s="43">
        <v>6267672</v>
      </c>
      <c r="F14" s="43">
        <v>7084017</v>
      </c>
      <c r="G14" s="43">
        <v>6893680</v>
      </c>
      <c r="H14" s="43">
        <v>6537759</v>
      </c>
      <c r="I14" s="43">
        <v>6377810</v>
      </c>
      <c r="J14" s="334"/>
      <c r="K14" s="43">
        <v>68505</v>
      </c>
      <c r="L14" s="48">
        <v>9.937362917919022E-3</v>
      </c>
      <c r="N14" s="43">
        <v>-121832</v>
      </c>
      <c r="O14" s="48">
        <v>-1.7198151839556568E-2</v>
      </c>
      <c r="Q14" s="43">
        <v>-1469910</v>
      </c>
      <c r="R14" s="48">
        <v>-0.17432322572267034</v>
      </c>
    </row>
    <row r="15" spans="1:18" ht="14.25" hidden="1" customHeight="1" outlineLevel="1">
      <c r="A15" s="13" t="s">
        <v>240</v>
      </c>
      <c r="B15" s="116" t="s">
        <v>241</v>
      </c>
      <c r="C15" s="43">
        <v>0</v>
      </c>
      <c r="D15" s="43">
        <v>0</v>
      </c>
      <c r="E15" s="43">
        <v>0</v>
      </c>
      <c r="F15" s="43">
        <v>0</v>
      </c>
      <c r="G15" s="43">
        <v>0</v>
      </c>
      <c r="H15" s="43">
        <v>0</v>
      </c>
      <c r="I15" s="43">
        <v>0</v>
      </c>
      <c r="J15" s="334"/>
      <c r="K15" s="43">
        <v>0</v>
      </c>
      <c r="L15" s="43">
        <v>0</v>
      </c>
      <c r="M15" s="43"/>
      <c r="N15" s="43">
        <v>0</v>
      </c>
      <c r="O15" s="43">
        <v>0</v>
      </c>
      <c r="P15" s="43"/>
      <c r="Q15" s="43">
        <v>0</v>
      </c>
      <c r="R15" s="43">
        <v>0</v>
      </c>
    </row>
    <row r="16" spans="1:18" collapsed="1">
      <c r="A16" s="13" t="s">
        <v>242</v>
      </c>
      <c r="B16" s="116" t="s">
        <v>243</v>
      </c>
      <c r="C16" s="43">
        <v>54627</v>
      </c>
      <c r="D16" s="43">
        <v>54627</v>
      </c>
      <c r="E16" s="43">
        <v>54627</v>
      </c>
      <c r="F16" s="43">
        <v>54627</v>
      </c>
      <c r="G16" s="43">
        <v>62524</v>
      </c>
      <c r="H16" s="43">
        <v>62524</v>
      </c>
      <c r="I16" s="43">
        <v>62524</v>
      </c>
      <c r="J16" s="334"/>
      <c r="K16" s="43">
        <v>-7897</v>
      </c>
      <c r="L16" s="48">
        <v>-0.12630349945620881</v>
      </c>
      <c r="N16" s="43">
        <v>0</v>
      </c>
      <c r="O16" s="48">
        <v>0</v>
      </c>
      <c r="Q16" s="43">
        <v>0</v>
      </c>
      <c r="R16" s="48">
        <v>0</v>
      </c>
    </row>
    <row r="17" spans="1:18">
      <c r="A17" s="13" t="s">
        <v>244</v>
      </c>
      <c r="B17" s="116" t="s">
        <v>245</v>
      </c>
      <c r="C17" s="43">
        <v>0</v>
      </c>
      <c r="D17" s="43">
        <v>0</v>
      </c>
      <c r="E17" s="43">
        <v>0</v>
      </c>
      <c r="F17" s="43">
        <v>0</v>
      </c>
      <c r="G17" s="43">
        <v>0</v>
      </c>
      <c r="H17" s="43">
        <v>37101</v>
      </c>
      <c r="I17" s="43">
        <v>36259</v>
      </c>
      <c r="J17" s="334"/>
      <c r="K17" s="43">
        <v>0</v>
      </c>
      <c r="L17" s="48">
        <v>0</v>
      </c>
      <c r="N17" s="43">
        <v>0</v>
      </c>
      <c r="O17" s="48">
        <v>0</v>
      </c>
      <c r="Q17" s="43">
        <v>0</v>
      </c>
      <c r="R17" s="48">
        <v>0</v>
      </c>
    </row>
    <row r="18" spans="1:18">
      <c r="A18" s="13" t="s">
        <v>246</v>
      </c>
      <c r="B18" s="116" t="s">
        <v>247</v>
      </c>
      <c r="C18" s="43">
        <v>261231</v>
      </c>
      <c r="D18" s="43">
        <v>265983</v>
      </c>
      <c r="E18" s="43">
        <v>166528</v>
      </c>
      <c r="F18" s="43">
        <v>165307</v>
      </c>
      <c r="G18" s="43">
        <v>153402</v>
      </c>
      <c r="H18" s="43">
        <v>153405</v>
      </c>
      <c r="I18" s="43">
        <v>152684</v>
      </c>
      <c r="J18" s="334"/>
      <c r="K18" s="43">
        <v>107829</v>
      </c>
      <c r="L18" s="48">
        <v>0.70291782375718703</v>
      </c>
      <c r="N18" s="43">
        <v>95924</v>
      </c>
      <c r="O18" s="48">
        <v>0.58027790716666561</v>
      </c>
      <c r="Q18" s="43">
        <v>-4752</v>
      </c>
      <c r="R18" s="48">
        <v>-1.7865803453604178E-2</v>
      </c>
    </row>
    <row r="19" spans="1:18">
      <c r="A19" s="13" t="s">
        <v>248</v>
      </c>
      <c r="B19" s="116" t="s">
        <v>193</v>
      </c>
      <c r="C19" s="43">
        <v>526526</v>
      </c>
      <c r="D19" s="43">
        <v>490236</v>
      </c>
      <c r="E19" s="43">
        <v>398895</v>
      </c>
      <c r="F19" s="43">
        <v>411063</v>
      </c>
      <c r="G19" s="43">
        <v>415993</v>
      </c>
      <c r="H19" s="43">
        <v>427054</v>
      </c>
      <c r="I19" s="43">
        <v>436637</v>
      </c>
      <c r="J19" s="334"/>
      <c r="K19" s="43">
        <v>110533</v>
      </c>
      <c r="L19" s="48">
        <v>0.26570879798458147</v>
      </c>
      <c r="N19" s="43">
        <v>115463</v>
      </c>
      <c r="O19" s="48">
        <v>0.28088881752918654</v>
      </c>
      <c r="Q19" s="43">
        <v>36290</v>
      </c>
      <c r="R19" s="48">
        <v>7.402557135746865E-2</v>
      </c>
    </row>
    <row r="20" spans="1:18">
      <c r="A20" s="13" t="s">
        <v>249</v>
      </c>
      <c r="B20" s="116" t="s">
        <v>250</v>
      </c>
      <c r="C20" s="43">
        <v>415874</v>
      </c>
      <c r="D20" s="43">
        <v>438027</v>
      </c>
      <c r="E20" s="43">
        <v>167273</v>
      </c>
      <c r="F20" s="43">
        <v>173828</v>
      </c>
      <c r="G20" s="43">
        <v>130656</v>
      </c>
      <c r="H20" s="43">
        <v>159639</v>
      </c>
      <c r="I20" s="43">
        <v>155552</v>
      </c>
      <c r="J20" s="334"/>
      <c r="K20" s="43">
        <v>285218</v>
      </c>
      <c r="L20" s="48">
        <v>2.1829690178790107</v>
      </c>
      <c r="N20" s="43">
        <v>242046</v>
      </c>
      <c r="O20" s="48">
        <v>1.3924454058034379</v>
      </c>
      <c r="Q20" s="43">
        <v>-22153</v>
      </c>
      <c r="R20" s="48">
        <v>-5.0574507964120934E-2</v>
      </c>
    </row>
    <row r="21" spans="1:18">
      <c r="A21" s="13" t="s">
        <v>251</v>
      </c>
      <c r="B21" s="116" t="s">
        <v>252</v>
      </c>
      <c r="C21" s="43">
        <v>0</v>
      </c>
      <c r="D21" s="43">
        <v>0</v>
      </c>
      <c r="E21" s="43">
        <v>7890</v>
      </c>
      <c r="F21" s="43">
        <v>0</v>
      </c>
      <c r="G21" s="43">
        <v>4606</v>
      </c>
      <c r="H21" s="43">
        <v>0</v>
      </c>
      <c r="I21" s="43">
        <v>6820</v>
      </c>
      <c r="J21" s="334"/>
      <c r="K21" s="43">
        <v>-4606</v>
      </c>
      <c r="L21" s="48">
        <v>-1</v>
      </c>
      <c r="N21" s="43">
        <v>0</v>
      </c>
      <c r="O21" s="48">
        <v>0</v>
      </c>
      <c r="Q21" s="43">
        <v>0</v>
      </c>
      <c r="R21" s="48">
        <v>0</v>
      </c>
    </row>
    <row r="22" spans="1:18" ht="15" thickBot="1">
      <c r="A22" s="13" t="s">
        <v>253</v>
      </c>
      <c r="B22" s="116" t="s">
        <v>254</v>
      </c>
      <c r="C22" s="179">
        <v>393911</v>
      </c>
      <c r="D22" s="179">
        <v>241051</v>
      </c>
      <c r="E22" s="179">
        <v>126716</v>
      </c>
      <c r="F22" s="179">
        <v>60702</v>
      </c>
      <c r="G22" s="179">
        <v>46418</v>
      </c>
      <c r="H22" s="179">
        <v>160651</v>
      </c>
      <c r="I22" s="179">
        <v>192159</v>
      </c>
      <c r="J22" s="334"/>
      <c r="K22" s="179">
        <v>347493</v>
      </c>
      <c r="L22" s="202">
        <v>7.486169158516093</v>
      </c>
      <c r="N22" s="179">
        <v>333209</v>
      </c>
      <c r="O22" s="202">
        <v>5.4892590029982538</v>
      </c>
      <c r="Q22" s="179">
        <v>152860</v>
      </c>
      <c r="R22" s="202">
        <v>0.63413966339073469</v>
      </c>
    </row>
    <row r="23" spans="1:18" s="153" customFormat="1" ht="15.75" thickTop="1">
      <c r="A23" s="356" t="s">
        <v>255</v>
      </c>
      <c r="B23" s="357" t="s">
        <v>256</v>
      </c>
      <c r="C23" s="149">
        <v>61736810</v>
      </c>
      <c r="D23" s="149">
        <v>62602243</v>
      </c>
      <c r="E23" s="149">
        <v>39763747</v>
      </c>
      <c r="F23" s="149">
        <v>40496575</v>
      </c>
      <c r="G23" s="149">
        <v>40203026</v>
      </c>
      <c r="H23" s="149">
        <v>38774537</v>
      </c>
      <c r="I23" s="149">
        <v>36172259</v>
      </c>
      <c r="J23" s="358"/>
      <c r="K23" s="149">
        <v>21533784</v>
      </c>
      <c r="L23" s="150">
        <v>0.53562595014614078</v>
      </c>
      <c r="M23" s="151"/>
      <c r="N23" s="149">
        <v>21240235</v>
      </c>
      <c r="O23" s="150">
        <v>0.5244946023213074</v>
      </c>
      <c r="P23" s="152"/>
      <c r="Q23" s="149">
        <v>-865433</v>
      </c>
      <c r="R23" s="150">
        <v>-1.3824312972300369E-2</v>
      </c>
    </row>
    <row r="24" spans="1:18">
      <c r="C24" s="359"/>
      <c r="D24" s="359"/>
      <c r="E24" s="359"/>
      <c r="F24" s="359"/>
      <c r="G24" s="359"/>
      <c r="H24" s="359"/>
      <c r="I24" s="359"/>
      <c r="J24" s="334"/>
    </row>
    <row r="25" spans="1:18">
      <c r="B25" s="83"/>
      <c r="C25" s="83"/>
      <c r="D25" s="83"/>
      <c r="E25" s="83"/>
      <c r="F25" s="83"/>
      <c r="G25" s="83"/>
      <c r="H25" s="83"/>
      <c r="I25" s="83"/>
      <c r="J25" s="334"/>
    </row>
    <row r="26" spans="1:18" ht="18.75" customHeight="1">
      <c r="A26" s="139" t="s">
        <v>219</v>
      </c>
      <c r="B26" s="140" t="s">
        <v>220</v>
      </c>
      <c r="C26" s="141"/>
      <c r="D26" s="141"/>
      <c r="E26" s="141"/>
      <c r="F26" s="141"/>
      <c r="G26" s="141"/>
      <c r="H26" s="141"/>
      <c r="I26" s="141"/>
      <c r="J26" s="334"/>
      <c r="K26" s="327"/>
      <c r="L26" s="327"/>
      <c r="M26" s="142"/>
      <c r="N26" s="327" t="s">
        <v>470</v>
      </c>
      <c r="O26" s="327"/>
      <c r="P26" s="142"/>
      <c r="Q26" s="327" t="s">
        <v>58</v>
      </c>
      <c r="R26" s="327"/>
    </row>
    <row r="27" spans="1:18" ht="27" customHeight="1">
      <c r="A27" s="143" t="s">
        <v>222</v>
      </c>
      <c r="B27" s="143" t="s">
        <v>223</v>
      </c>
      <c r="C27" s="10" t="s">
        <v>456</v>
      </c>
      <c r="D27" s="10" t="s">
        <v>7</v>
      </c>
      <c r="E27" s="10" t="s">
        <v>8</v>
      </c>
      <c r="F27" s="10" t="s">
        <v>9</v>
      </c>
      <c r="G27" s="10" t="s">
        <v>10</v>
      </c>
      <c r="H27" s="10" t="s">
        <v>11</v>
      </c>
      <c r="I27" s="10" t="s">
        <v>12</v>
      </c>
      <c r="J27" s="334"/>
      <c r="K27" s="328" t="s">
        <v>13</v>
      </c>
      <c r="L27" s="329"/>
      <c r="N27" s="328" t="s">
        <v>471</v>
      </c>
      <c r="O27" s="329"/>
      <c r="Q27" s="328" t="s">
        <v>65</v>
      </c>
      <c r="R27" s="329"/>
    </row>
    <row r="28" spans="1:18">
      <c r="B28" s="144"/>
      <c r="C28" s="52"/>
      <c r="D28" s="52"/>
      <c r="E28" s="52"/>
      <c r="F28" s="52"/>
      <c r="G28" s="52"/>
      <c r="H28" s="52"/>
      <c r="I28" s="52"/>
      <c r="J28" s="334"/>
      <c r="K28" s="52"/>
      <c r="L28" s="154"/>
    </row>
    <row r="29" spans="1:18" s="19" customFormat="1">
      <c r="A29" s="146" t="s">
        <v>257</v>
      </c>
      <c r="B29" s="147" t="s">
        <v>258</v>
      </c>
      <c r="C29" s="155"/>
      <c r="D29" s="155"/>
      <c r="E29" s="155"/>
      <c r="F29" s="155"/>
      <c r="G29" s="155"/>
      <c r="H29" s="155"/>
      <c r="I29" s="155"/>
      <c r="J29" s="360"/>
      <c r="K29" s="155"/>
      <c r="L29" s="156"/>
    </row>
    <row r="30" spans="1:18" ht="14.25" customHeight="1">
      <c r="A30" s="13" t="s">
        <v>259</v>
      </c>
      <c r="B30" s="116" t="s">
        <v>120</v>
      </c>
      <c r="C30" s="43">
        <v>8650762</v>
      </c>
      <c r="D30" s="43">
        <v>9528844</v>
      </c>
      <c r="E30" s="43">
        <v>1471085</v>
      </c>
      <c r="F30" s="43">
        <v>1546739</v>
      </c>
      <c r="G30" s="43">
        <v>2574958</v>
      </c>
      <c r="H30" s="43">
        <v>4282635</v>
      </c>
      <c r="I30" s="43">
        <v>3207120</v>
      </c>
      <c r="J30" s="334"/>
      <c r="K30" s="43">
        <v>6075804</v>
      </c>
      <c r="L30" s="48">
        <v>2.3595740202364466</v>
      </c>
      <c r="N30" s="43">
        <v>7104023</v>
      </c>
      <c r="O30" s="48">
        <v>4.5929035215378935</v>
      </c>
      <c r="Q30" s="43">
        <v>-878082</v>
      </c>
      <c r="R30" s="48">
        <v>-9.2149897721066687E-2</v>
      </c>
    </row>
    <row r="31" spans="1:18" ht="28.5" customHeight="1">
      <c r="A31" s="13" t="s">
        <v>260</v>
      </c>
      <c r="B31" s="158" t="s">
        <v>126</v>
      </c>
      <c r="C31" s="43" t="s">
        <v>458</v>
      </c>
      <c r="D31" s="43">
        <v>0</v>
      </c>
      <c r="E31" s="43">
        <v>111734</v>
      </c>
      <c r="F31" s="43">
        <v>45364</v>
      </c>
      <c r="G31" s="43">
        <v>145412</v>
      </c>
      <c r="H31" s="43">
        <v>159148</v>
      </c>
      <c r="I31" s="43">
        <v>261837</v>
      </c>
      <c r="J31" s="334"/>
      <c r="K31" s="43">
        <v>0</v>
      </c>
      <c r="L31" s="48">
        <v>0</v>
      </c>
      <c r="N31" s="43"/>
      <c r="O31" s="48">
        <v>0</v>
      </c>
      <c r="Q31" s="48">
        <v>0</v>
      </c>
      <c r="R31" s="48">
        <v>0</v>
      </c>
    </row>
    <row r="32" spans="1:18" s="15" customFormat="1" ht="27.75" customHeight="1">
      <c r="A32" s="41" t="s">
        <v>261</v>
      </c>
      <c r="B32" s="116" t="s">
        <v>262</v>
      </c>
      <c r="C32" s="108">
        <v>5293</v>
      </c>
      <c r="D32" s="108">
        <v>5442</v>
      </c>
      <c r="E32" s="108">
        <v>0</v>
      </c>
      <c r="F32" s="108">
        <v>0</v>
      </c>
      <c r="G32" s="108">
        <v>0</v>
      </c>
      <c r="H32" s="108">
        <v>0</v>
      </c>
      <c r="I32" s="108">
        <v>0</v>
      </c>
      <c r="J32" s="413"/>
      <c r="K32" s="108">
        <v>5293</v>
      </c>
      <c r="L32" s="110">
        <v>0</v>
      </c>
      <c r="M32" s="109"/>
      <c r="N32" s="108">
        <v>5293</v>
      </c>
      <c r="O32" s="110">
        <v>0</v>
      </c>
      <c r="P32" s="109"/>
      <c r="Q32" s="108">
        <v>-149</v>
      </c>
      <c r="R32" s="110">
        <v>-2.7379639838294743E-2</v>
      </c>
    </row>
    <row r="33" spans="1:18">
      <c r="A33" s="157" t="s">
        <v>263</v>
      </c>
      <c r="B33" s="158" t="s">
        <v>264</v>
      </c>
      <c r="C33" s="43">
        <v>0</v>
      </c>
      <c r="D33" s="43">
        <v>0</v>
      </c>
      <c r="E33" s="43">
        <v>0</v>
      </c>
      <c r="F33" s="43">
        <v>0</v>
      </c>
      <c r="G33" s="43">
        <v>18074</v>
      </c>
      <c r="H33" s="43">
        <v>53083</v>
      </c>
      <c r="I33" s="43">
        <v>28513</v>
      </c>
      <c r="J33" s="334"/>
      <c r="K33" s="43">
        <v>-18074</v>
      </c>
      <c r="L33" s="48">
        <v>-1</v>
      </c>
      <c r="N33" s="43">
        <v>0</v>
      </c>
      <c r="O33" s="48">
        <v>0</v>
      </c>
      <c r="Q33" s="355">
        <v>0</v>
      </c>
      <c r="R33" s="48">
        <v>0</v>
      </c>
    </row>
    <row r="34" spans="1:18">
      <c r="A34" s="13" t="s">
        <v>265</v>
      </c>
      <c r="B34" s="116" t="s">
        <v>233</v>
      </c>
      <c r="C34" s="43">
        <v>347710</v>
      </c>
      <c r="D34" s="43">
        <v>357215</v>
      </c>
      <c r="E34" s="43">
        <v>321792</v>
      </c>
      <c r="F34" s="43">
        <v>448908</v>
      </c>
      <c r="G34" s="43">
        <v>389967</v>
      </c>
      <c r="H34" s="43">
        <v>293503</v>
      </c>
      <c r="I34" s="43">
        <v>320866</v>
      </c>
      <c r="J34" s="334"/>
      <c r="K34" s="43">
        <v>-42257</v>
      </c>
      <c r="L34" s="48">
        <v>-0.10836045101252158</v>
      </c>
      <c r="N34" s="43">
        <v>-101198</v>
      </c>
      <c r="O34" s="48">
        <v>-0.22543149153055861</v>
      </c>
      <c r="Q34" s="43">
        <v>-9505</v>
      </c>
      <c r="R34" s="48">
        <v>-2.6608625057738335E-2</v>
      </c>
    </row>
    <row r="35" spans="1:18" ht="14.25" hidden="1" customHeight="1" outlineLevel="1">
      <c r="A35" s="13" t="s">
        <v>234</v>
      </c>
      <c r="B35" s="116" t="s">
        <v>235</v>
      </c>
      <c r="C35" s="43">
        <v>0</v>
      </c>
      <c r="D35" s="43">
        <v>0</v>
      </c>
      <c r="E35" s="43">
        <v>0</v>
      </c>
      <c r="F35" s="43">
        <v>0</v>
      </c>
      <c r="G35" s="43">
        <v>0</v>
      </c>
      <c r="H35" s="43">
        <v>0</v>
      </c>
      <c r="I35" s="43">
        <v>0</v>
      </c>
      <c r="J35" s="334"/>
      <c r="K35" s="43">
        <v>0</v>
      </c>
      <c r="L35" s="48">
        <v>0</v>
      </c>
      <c r="N35" s="43">
        <v>0</v>
      </c>
      <c r="O35" s="48">
        <v>0</v>
      </c>
      <c r="Q35" s="43">
        <v>0</v>
      </c>
      <c r="R35" s="48">
        <v>0</v>
      </c>
    </row>
    <row r="36" spans="1:18" ht="14.25" customHeight="1" collapsed="1">
      <c r="A36" s="13" t="s">
        <v>266</v>
      </c>
      <c r="B36" s="116" t="s">
        <v>267</v>
      </c>
      <c r="C36" s="43">
        <v>44156915</v>
      </c>
      <c r="D36" s="43">
        <v>44176712</v>
      </c>
      <c r="E36" s="43">
        <v>32374716</v>
      </c>
      <c r="F36" s="43">
        <v>32804444</v>
      </c>
      <c r="G36" s="43">
        <v>31331127</v>
      </c>
      <c r="H36" s="43">
        <v>28252639</v>
      </c>
      <c r="I36" s="43">
        <v>27140819</v>
      </c>
      <c r="J36" s="334"/>
      <c r="K36" s="43">
        <v>12825788</v>
      </c>
      <c r="L36" s="48">
        <v>0.40936248479028542</v>
      </c>
      <c r="N36" s="43">
        <v>11352471</v>
      </c>
      <c r="O36" s="48">
        <v>0.34606503314002213</v>
      </c>
      <c r="Q36" s="43">
        <v>-19797</v>
      </c>
      <c r="R36" s="48">
        <v>-4.4813203843690314E-4</v>
      </c>
    </row>
    <row r="37" spans="1:18" ht="14.25" customHeight="1">
      <c r="A37" s="13" t="s">
        <v>121</v>
      </c>
      <c r="B37" s="116" t="s">
        <v>122</v>
      </c>
      <c r="C37" s="43">
        <v>467686</v>
      </c>
      <c r="D37" s="43">
        <v>469276</v>
      </c>
      <c r="E37" s="43">
        <v>477882</v>
      </c>
      <c r="F37" s="43">
        <v>762311</v>
      </c>
      <c r="G37" s="43">
        <v>803779</v>
      </c>
      <c r="H37" s="43">
        <v>807583</v>
      </c>
      <c r="I37" s="43">
        <v>824879</v>
      </c>
      <c r="J37" s="334"/>
      <c r="K37" s="43">
        <v>-336093</v>
      </c>
      <c r="L37" s="48">
        <v>-0.41814105618584213</v>
      </c>
      <c r="N37" s="43">
        <v>-294625</v>
      </c>
      <c r="O37" s="48">
        <v>-0.38648924126767159</v>
      </c>
      <c r="Q37" s="43">
        <v>-1590</v>
      </c>
      <c r="R37" s="48">
        <v>-3.388197990095381E-3</v>
      </c>
    </row>
    <row r="38" spans="1:18" ht="14.25" customHeight="1">
      <c r="A38" s="13" t="s">
        <v>268</v>
      </c>
      <c r="B38" s="116" t="s">
        <v>269</v>
      </c>
      <c r="C38" s="43">
        <v>836112</v>
      </c>
      <c r="D38" s="43">
        <v>859333</v>
      </c>
      <c r="E38" s="43">
        <v>352185</v>
      </c>
      <c r="F38" s="43">
        <v>320951</v>
      </c>
      <c r="G38" s="43">
        <v>311648</v>
      </c>
      <c r="H38" s="43">
        <v>308674</v>
      </c>
      <c r="I38" s="43">
        <v>309805</v>
      </c>
      <c r="J38" s="334"/>
      <c r="K38" s="43">
        <v>524464</v>
      </c>
      <c r="L38" s="48">
        <v>1.6828729849060478</v>
      </c>
      <c r="N38" s="43">
        <v>515161</v>
      </c>
      <c r="O38" s="48">
        <v>1.6051079448264689</v>
      </c>
      <c r="Q38" s="43">
        <v>-23221</v>
      </c>
      <c r="R38" s="48">
        <v>-2.7022120644732601E-2</v>
      </c>
    </row>
    <row r="39" spans="1:18">
      <c r="A39" s="13" t="s">
        <v>270</v>
      </c>
      <c r="B39" s="116" t="s">
        <v>271</v>
      </c>
      <c r="C39" s="43">
        <v>872101</v>
      </c>
      <c r="D39" s="43">
        <v>832664</v>
      </c>
      <c r="E39" s="43">
        <v>407006</v>
      </c>
      <c r="F39" s="43">
        <v>325751</v>
      </c>
      <c r="G39" s="43">
        <v>382438</v>
      </c>
      <c r="H39" s="43">
        <v>494559</v>
      </c>
      <c r="I39" s="43">
        <v>453453</v>
      </c>
      <c r="J39" s="334"/>
      <c r="K39" s="43">
        <v>489663</v>
      </c>
      <c r="L39" s="48">
        <v>1.2803722433440192</v>
      </c>
      <c r="N39" s="43">
        <v>546350</v>
      </c>
      <c r="O39" s="48">
        <v>1.6772012979238744</v>
      </c>
      <c r="Q39" s="43">
        <v>39437</v>
      </c>
      <c r="R39" s="48">
        <v>4.7362441513023261E-2</v>
      </c>
    </row>
    <row r="40" spans="1:18">
      <c r="A40" s="157" t="s">
        <v>272</v>
      </c>
      <c r="B40" s="116" t="s">
        <v>273</v>
      </c>
      <c r="C40" s="43">
        <v>31664</v>
      </c>
      <c r="D40" s="43">
        <v>8052</v>
      </c>
      <c r="E40" s="43">
        <v>8052</v>
      </c>
      <c r="F40" s="43">
        <v>8052</v>
      </c>
      <c r="G40" s="43">
        <v>9552</v>
      </c>
      <c r="H40" s="43">
        <v>9552</v>
      </c>
      <c r="I40" s="43">
        <v>9552</v>
      </c>
      <c r="J40" s="334"/>
      <c r="K40" s="43">
        <v>22112</v>
      </c>
      <c r="L40" s="48">
        <v>2.3149078726968173</v>
      </c>
      <c r="N40" s="43">
        <v>23612</v>
      </c>
      <c r="O40" s="48">
        <v>2.9324391455538996</v>
      </c>
      <c r="Q40" s="43">
        <v>23612</v>
      </c>
      <c r="R40" s="48">
        <v>2.9324391455538996</v>
      </c>
    </row>
    <row r="41" spans="1:18">
      <c r="A41" s="157" t="s">
        <v>274</v>
      </c>
      <c r="B41" s="116" t="s">
        <v>275</v>
      </c>
      <c r="C41" s="43">
        <v>8068</v>
      </c>
      <c r="D41" s="43">
        <v>38155</v>
      </c>
      <c r="E41" s="43">
        <v>0</v>
      </c>
      <c r="F41" s="43">
        <v>9639</v>
      </c>
      <c r="G41" s="43">
        <v>0</v>
      </c>
      <c r="H41" s="43">
        <v>1265</v>
      </c>
      <c r="I41" s="43">
        <v>0</v>
      </c>
      <c r="J41" s="334"/>
      <c r="K41" s="43">
        <v>8068</v>
      </c>
      <c r="L41" s="48">
        <v>0</v>
      </c>
      <c r="N41" s="43">
        <v>-1571</v>
      </c>
      <c r="O41" s="48">
        <v>-0.16298371200331985</v>
      </c>
      <c r="Q41" s="43">
        <v>-30087</v>
      </c>
      <c r="R41" s="48">
        <v>-0.78854671733717729</v>
      </c>
    </row>
    <row r="42" spans="1:18">
      <c r="A42" s="13" t="s">
        <v>276</v>
      </c>
      <c r="B42" s="116" t="s">
        <v>277</v>
      </c>
      <c r="C42" s="43">
        <v>161771</v>
      </c>
      <c r="D42" s="43">
        <v>198986</v>
      </c>
      <c r="E42" s="43">
        <v>70683</v>
      </c>
      <c r="F42" s="43">
        <v>68112</v>
      </c>
      <c r="G42" s="43">
        <v>66140</v>
      </c>
      <c r="H42" s="43">
        <v>62889</v>
      </c>
      <c r="I42" s="43">
        <v>62508</v>
      </c>
      <c r="J42" s="348"/>
      <c r="K42" s="43">
        <v>95631</v>
      </c>
      <c r="L42" s="48">
        <v>1.4458875113395826</v>
      </c>
      <c r="M42" s="52"/>
      <c r="N42" s="43">
        <v>93659</v>
      </c>
      <c r="O42" s="48">
        <v>1.3750734085036411</v>
      </c>
      <c r="P42" s="52"/>
      <c r="Q42" s="43">
        <v>-37215</v>
      </c>
      <c r="R42" s="48">
        <v>-0.18702320766285066</v>
      </c>
    </row>
    <row r="43" spans="1:18" ht="14.25" hidden="1" customHeight="1" outlineLevel="1">
      <c r="A43" s="159" t="s">
        <v>278</v>
      </c>
      <c r="B43" s="160" t="s">
        <v>279</v>
      </c>
      <c r="C43" s="361">
        <v>55538082</v>
      </c>
      <c r="D43" s="361">
        <v>56474679</v>
      </c>
      <c r="E43" s="361">
        <v>35595135</v>
      </c>
      <c r="F43" s="361">
        <v>36340271</v>
      </c>
      <c r="G43" s="361">
        <v>36033095</v>
      </c>
      <c r="H43" s="361">
        <v>34725530</v>
      </c>
      <c r="I43" s="361">
        <v>32619352</v>
      </c>
      <c r="J43" s="362"/>
      <c r="K43" s="361">
        <v>19504987</v>
      </c>
      <c r="L43" s="363">
        <v>0.54130756739047814</v>
      </c>
      <c r="M43" s="19"/>
      <c r="N43" s="361">
        <v>19197811</v>
      </c>
      <c r="O43" s="363">
        <v>0.52827924700946782</v>
      </c>
      <c r="Q43" s="361">
        <v>-936597</v>
      </c>
      <c r="R43" s="363">
        <v>-1.6584370492836266E-2</v>
      </c>
    </row>
    <row r="44" spans="1:18" s="19" customFormat="1" collapsed="1">
      <c r="A44" s="161"/>
      <c r="B44" s="162"/>
      <c r="C44" s="43"/>
      <c r="D44" s="43"/>
      <c r="E44" s="43"/>
      <c r="F44" s="43"/>
      <c r="G44" s="43"/>
      <c r="H44" s="43"/>
      <c r="I44" s="43"/>
      <c r="J44" s="334"/>
      <c r="K44" s="43"/>
      <c r="L44" s="48"/>
      <c r="M44" s="4"/>
      <c r="N44" s="43"/>
      <c r="O44" s="48"/>
      <c r="Q44" s="43"/>
      <c r="R44" s="48"/>
    </row>
    <row r="45" spans="1:18">
      <c r="A45" s="146" t="s">
        <v>280</v>
      </c>
      <c r="B45" s="147" t="s">
        <v>281</v>
      </c>
      <c r="C45" s="43"/>
      <c r="D45" s="43"/>
      <c r="E45" s="43"/>
      <c r="F45" s="43"/>
      <c r="G45" s="43"/>
      <c r="H45" s="43"/>
      <c r="I45" s="43"/>
      <c r="J45" s="360"/>
      <c r="K45" s="43"/>
      <c r="L45" s="48"/>
      <c r="M45" s="19"/>
      <c r="N45" s="43"/>
      <c r="O45" s="48"/>
      <c r="P45" s="19"/>
      <c r="Q45" s="43"/>
      <c r="R45" s="48"/>
    </row>
    <row r="46" spans="1:18" s="19" customFormat="1">
      <c r="A46" s="13" t="s">
        <v>282</v>
      </c>
      <c r="B46" s="116" t="s">
        <v>283</v>
      </c>
      <c r="C46" s="43">
        <v>84238</v>
      </c>
      <c r="D46" s="43">
        <v>84238</v>
      </c>
      <c r="E46" s="43">
        <v>56139</v>
      </c>
      <c r="F46" s="43">
        <v>56139</v>
      </c>
      <c r="G46" s="43">
        <v>56139</v>
      </c>
      <c r="H46" s="43">
        <v>56139</v>
      </c>
      <c r="I46" s="43">
        <v>51137</v>
      </c>
      <c r="J46" s="334"/>
      <c r="K46" s="43">
        <v>28099</v>
      </c>
      <c r="L46" s="48">
        <v>0.50052548139439601</v>
      </c>
      <c r="M46" s="4"/>
      <c r="N46" s="43">
        <v>28099</v>
      </c>
      <c r="O46" s="48">
        <v>0.50052548139439601</v>
      </c>
      <c r="Q46" s="43">
        <v>0</v>
      </c>
      <c r="R46" s="48">
        <v>0</v>
      </c>
    </row>
    <row r="47" spans="1:18">
      <c r="A47" s="13" t="s">
        <v>284</v>
      </c>
      <c r="B47" s="116" t="s">
        <v>285</v>
      </c>
      <c r="C47" s="43">
        <v>5092196</v>
      </c>
      <c r="D47" s="43">
        <v>5092196</v>
      </c>
      <c r="E47" s="43">
        <v>3430785</v>
      </c>
      <c r="F47" s="43">
        <v>3430785</v>
      </c>
      <c r="G47" s="43">
        <v>3430785</v>
      </c>
      <c r="H47" s="43">
        <v>3430785</v>
      </c>
      <c r="I47" s="43">
        <v>3085059</v>
      </c>
      <c r="J47" s="334"/>
      <c r="K47" s="43">
        <v>1661411</v>
      </c>
      <c r="L47" s="48">
        <v>0.48426555438478364</v>
      </c>
      <c r="N47" s="43">
        <v>1661411</v>
      </c>
      <c r="O47" s="48">
        <v>0.48426555438478364</v>
      </c>
      <c r="P47" s="19"/>
      <c r="Q47" s="43">
        <v>0</v>
      </c>
      <c r="R47" s="48">
        <v>0</v>
      </c>
    </row>
    <row r="48" spans="1:18">
      <c r="A48" s="13" t="s">
        <v>286</v>
      </c>
      <c r="B48" s="116" t="s">
        <v>287</v>
      </c>
      <c r="C48" s="43">
        <v>780875</v>
      </c>
      <c r="D48" s="43">
        <v>780875</v>
      </c>
      <c r="E48" s="43">
        <v>271859</v>
      </c>
      <c r="F48" s="43">
        <v>271859</v>
      </c>
      <c r="G48" s="43">
        <v>271859</v>
      </c>
      <c r="H48" s="43">
        <v>271859</v>
      </c>
      <c r="I48" s="43">
        <v>115000</v>
      </c>
      <c r="J48" s="334"/>
      <c r="K48" s="43">
        <v>509016</v>
      </c>
      <c r="L48" s="48">
        <v>1.8723529476677248</v>
      </c>
      <c r="N48" s="43">
        <v>509016</v>
      </c>
      <c r="O48" s="48">
        <v>1.8723529476677248</v>
      </c>
      <c r="P48" s="19"/>
      <c r="Q48" s="43">
        <v>0</v>
      </c>
      <c r="R48" s="48">
        <v>0</v>
      </c>
    </row>
    <row r="49" spans="1:18">
      <c r="A49" s="41" t="s">
        <v>288</v>
      </c>
      <c r="B49" s="116" t="s">
        <v>289</v>
      </c>
      <c r="C49" s="43">
        <v>171720</v>
      </c>
      <c r="D49" s="43">
        <v>142234</v>
      </c>
      <c r="E49" s="43">
        <v>253154</v>
      </c>
      <c r="F49" s="43">
        <v>255362</v>
      </c>
      <c r="G49" s="43">
        <v>229756</v>
      </c>
      <c r="H49" s="43">
        <v>177609</v>
      </c>
      <c r="I49" s="43">
        <v>90552</v>
      </c>
      <c r="J49" s="334"/>
      <c r="K49" s="43">
        <v>-58036</v>
      </c>
      <c r="L49" s="48">
        <v>-0.25259840874667039</v>
      </c>
      <c r="M49" s="15"/>
      <c r="N49" s="43">
        <v>-83642</v>
      </c>
      <c r="O49" s="48">
        <v>-0.3275428607232086</v>
      </c>
      <c r="P49" s="18"/>
      <c r="Q49" s="43">
        <v>29486</v>
      </c>
      <c r="R49" s="48">
        <v>0.20730626994951981</v>
      </c>
    </row>
    <row r="50" spans="1:18" s="15" customFormat="1" ht="15" customHeight="1">
      <c r="A50" s="13" t="s">
        <v>290</v>
      </c>
      <c r="B50" s="116" t="s">
        <v>291</v>
      </c>
      <c r="C50" s="43">
        <v>69699</v>
      </c>
      <c r="D50" s="43">
        <v>28021</v>
      </c>
      <c r="E50" s="43">
        <v>156675</v>
      </c>
      <c r="F50" s="43">
        <v>142159</v>
      </c>
      <c r="G50" s="43">
        <v>181392</v>
      </c>
      <c r="H50" s="43">
        <v>112615</v>
      </c>
      <c r="I50" s="43">
        <v>211159</v>
      </c>
      <c r="J50" s="334"/>
      <c r="K50" s="43">
        <v>-111693</v>
      </c>
      <c r="L50" s="48">
        <v>-0.61575482931992587</v>
      </c>
      <c r="M50" s="4"/>
      <c r="N50" s="43">
        <v>-72460</v>
      </c>
      <c r="O50" s="48">
        <v>-0.50971095744905348</v>
      </c>
      <c r="P50" s="19"/>
      <c r="Q50" s="43">
        <v>41678</v>
      </c>
      <c r="R50" s="48">
        <v>1.4873844616537597</v>
      </c>
    </row>
    <row r="51" spans="1:18">
      <c r="A51" s="13" t="s">
        <v>292</v>
      </c>
      <c r="B51" s="163" t="s">
        <v>293</v>
      </c>
      <c r="C51" s="43">
        <v>11480</v>
      </c>
      <c r="D51" s="43">
        <v>10218</v>
      </c>
      <c r="E51" s="43">
        <v>142159</v>
      </c>
      <c r="F51" s="43">
        <v>4128</v>
      </c>
      <c r="G51" s="43">
        <v>4128</v>
      </c>
      <c r="H51" s="43">
        <v>4117</v>
      </c>
      <c r="I51" s="43">
        <v>166521</v>
      </c>
      <c r="J51" s="334"/>
      <c r="K51" s="43">
        <v>7352</v>
      </c>
      <c r="L51" s="48">
        <v>1.7810077519379846</v>
      </c>
      <c r="N51" s="43">
        <v>7352</v>
      </c>
      <c r="O51" s="48">
        <v>1.7810077519379846</v>
      </c>
      <c r="P51" s="19"/>
      <c r="Q51" s="43">
        <v>1262</v>
      </c>
      <c r="R51" s="48">
        <v>0.12350753572127618</v>
      </c>
    </row>
    <row r="52" spans="1:18">
      <c r="A52" s="13" t="s">
        <v>294</v>
      </c>
      <c r="B52" s="164" t="s">
        <v>295</v>
      </c>
      <c r="C52" s="42">
        <v>58219</v>
      </c>
      <c r="D52" s="42">
        <v>17803</v>
      </c>
      <c r="E52" s="42">
        <v>14516</v>
      </c>
      <c r="F52" s="42">
        <v>138031</v>
      </c>
      <c r="G52" s="42">
        <v>177264</v>
      </c>
      <c r="H52" s="42">
        <v>108498</v>
      </c>
      <c r="I52" s="42">
        <v>44638</v>
      </c>
      <c r="J52" s="334"/>
      <c r="K52" s="42">
        <v>-119045</v>
      </c>
      <c r="L52" s="44">
        <v>-0.67156895929235494</v>
      </c>
      <c r="M52" s="364"/>
      <c r="N52" s="42">
        <v>-79812</v>
      </c>
      <c r="O52" s="44">
        <v>-0.57821793655048503</v>
      </c>
      <c r="P52" s="365"/>
      <c r="Q52" s="42">
        <v>40416</v>
      </c>
      <c r="R52" s="44">
        <v>2.2701791832837164</v>
      </c>
    </row>
    <row r="53" spans="1:18" ht="15">
      <c r="A53" s="159" t="s">
        <v>296</v>
      </c>
      <c r="B53" s="160" t="s">
        <v>297</v>
      </c>
      <c r="C53" s="361">
        <v>6198728</v>
      </c>
      <c r="D53" s="361">
        <v>6127564</v>
      </c>
      <c r="E53" s="361">
        <v>4168612</v>
      </c>
      <c r="F53" s="361">
        <v>4156304</v>
      </c>
      <c r="G53" s="361">
        <v>4169931</v>
      </c>
      <c r="H53" s="361">
        <v>4049007</v>
      </c>
      <c r="I53" s="361">
        <v>3552907</v>
      </c>
      <c r="J53" s="362"/>
      <c r="K53" s="361">
        <v>2028797</v>
      </c>
      <c r="L53" s="363">
        <v>0.48653011284839004</v>
      </c>
      <c r="M53" s="19"/>
      <c r="N53" s="361">
        <v>2042424</v>
      </c>
      <c r="O53" s="363">
        <v>0.49140390115833682</v>
      </c>
      <c r="P53" s="19"/>
      <c r="Q53" s="361">
        <v>71164</v>
      </c>
      <c r="R53" s="363">
        <v>1.1613750586693179E-2</v>
      </c>
    </row>
    <row r="54" spans="1:18" s="19" customFormat="1" ht="15" thickBot="1">
      <c r="A54" s="161"/>
      <c r="B54" s="162"/>
      <c r="C54" s="179"/>
      <c r="D54" s="179"/>
      <c r="E54" s="179"/>
      <c r="F54" s="179"/>
      <c r="G54" s="179"/>
      <c r="H54" s="179"/>
      <c r="I54" s="179"/>
      <c r="J54" s="334"/>
      <c r="K54" s="179"/>
      <c r="L54" s="202"/>
      <c r="M54" s="4"/>
      <c r="N54" s="179"/>
      <c r="O54" s="202"/>
      <c r="P54" s="4"/>
      <c r="Q54" s="179"/>
      <c r="R54" s="202"/>
    </row>
    <row r="55" spans="1:18" ht="15.75" thickTop="1">
      <c r="A55" s="356" t="s">
        <v>298</v>
      </c>
      <c r="B55" s="357" t="s">
        <v>299</v>
      </c>
      <c r="C55" s="149">
        <v>61736810</v>
      </c>
      <c r="D55" s="149">
        <v>62602243</v>
      </c>
      <c r="E55" s="149">
        <v>39763747</v>
      </c>
      <c r="F55" s="149">
        <v>40496575</v>
      </c>
      <c r="G55" s="149">
        <v>40203026</v>
      </c>
      <c r="H55" s="149">
        <v>38774537</v>
      </c>
      <c r="I55" s="149">
        <v>36172259</v>
      </c>
      <c r="J55" s="358"/>
      <c r="K55" s="149">
        <v>21533784</v>
      </c>
      <c r="L55" s="150">
        <v>0.53562595014614078</v>
      </c>
      <c r="M55" s="151"/>
      <c r="N55" s="149">
        <v>21240235</v>
      </c>
      <c r="O55" s="150">
        <v>0.5244946023213074</v>
      </c>
      <c r="P55" s="152"/>
      <c r="Q55" s="149">
        <v>-865433</v>
      </c>
      <c r="R55" s="150">
        <v>-1.3824312972300369E-2</v>
      </c>
    </row>
    <row r="56" spans="1:18">
      <c r="D56" s="6"/>
      <c r="E56" s="6"/>
      <c r="F56" s="6"/>
      <c r="G56" s="6"/>
      <c r="H56" s="6"/>
      <c r="I56" s="6"/>
      <c r="J56" s="6"/>
      <c r="K56" s="6"/>
      <c r="L56" s="6"/>
      <c r="M56" s="6"/>
      <c r="N56" s="6"/>
      <c r="O56" s="6"/>
      <c r="P56" s="6"/>
      <c r="Q56" s="6"/>
      <c r="R56" s="6"/>
    </row>
  </sheetData>
  <mergeCells count="12">
    <mergeCell ref="K26:L26"/>
    <mergeCell ref="N26:O26"/>
    <mergeCell ref="Q26:R26"/>
    <mergeCell ref="K27:L27"/>
    <mergeCell ref="N27:O27"/>
    <mergeCell ref="Q27:R27"/>
    <mergeCell ref="K3:L3"/>
    <mergeCell ref="N3:O3"/>
    <mergeCell ref="Q3:R3"/>
    <mergeCell ref="K4:L4"/>
    <mergeCell ref="N4:O4"/>
    <mergeCell ref="Q4:R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16</vt:i4>
      </vt:variant>
    </vt:vector>
  </HeadingPairs>
  <TitlesOfParts>
    <vt:vector size="32" baseType="lpstr">
      <vt:lpstr>Table of Contents</vt:lpstr>
      <vt:lpstr>(1)</vt:lpstr>
      <vt:lpstr>(1a)</vt:lpstr>
      <vt:lpstr>(2)</vt:lpstr>
      <vt:lpstr>(3)</vt:lpstr>
      <vt:lpstr>(4)</vt:lpstr>
      <vt:lpstr>(5)</vt:lpstr>
      <vt:lpstr>(6)</vt:lpstr>
      <vt:lpstr>(7)</vt:lpstr>
      <vt:lpstr>(8)</vt:lpstr>
      <vt:lpstr>(9)</vt:lpstr>
      <vt:lpstr>(10)</vt:lpstr>
      <vt:lpstr>(11)</vt:lpstr>
      <vt:lpstr>(12)</vt:lpstr>
      <vt:lpstr>(13)</vt:lpstr>
      <vt:lpstr>(14)</vt:lpstr>
      <vt:lpstr>'(1)'!Obszar_wydruku</vt:lpstr>
      <vt:lpstr>'(10)'!Obszar_wydruku</vt:lpstr>
      <vt:lpstr>'(11)'!Obszar_wydruku</vt:lpstr>
      <vt:lpstr>'(12)'!Obszar_wydruku</vt:lpstr>
      <vt:lpstr>'(13)'!Obszar_wydruku</vt:lpstr>
      <vt:lpstr>'(14)'!Obszar_wydruku</vt:lpstr>
      <vt:lpstr>'(1a)'!Obszar_wydruku</vt:lpstr>
      <vt:lpstr>'(2)'!Obszar_wydruku</vt:lpstr>
      <vt:lpstr>'(3)'!Obszar_wydruku</vt:lpstr>
      <vt:lpstr>'(4)'!Obszar_wydruku</vt:lpstr>
      <vt:lpstr>'(5)'!Obszar_wydruku</vt:lpstr>
      <vt:lpstr>'(6)'!Obszar_wydruku</vt:lpstr>
      <vt:lpstr>'(7)'!Obszar_wydruku</vt:lpstr>
      <vt:lpstr>'(8)'!Obszar_wydruku</vt:lpstr>
      <vt:lpstr>'(9)'!Obszar_wydruku</vt:lpstr>
      <vt:lpstr>'Table of Contents'!Obszar_wydruku</vt:lpstr>
    </vt:vector>
  </TitlesOfParts>
  <Company>BGŻ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Rogowicz, T (Tomasz)</dc:creator>
  <cp:lastModifiedBy>Święs-Szywacz, IK (Izabela)</cp:lastModifiedBy>
  <cp:lastPrinted>2015-11-12T11:15:55Z</cp:lastPrinted>
  <dcterms:created xsi:type="dcterms:W3CDTF">2015-09-01T13:18:38Z</dcterms:created>
  <dcterms:modified xsi:type="dcterms:W3CDTF">2015-11-12T11:18:39Z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